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5530" windowHeight="9100"/>
  </bookViews>
  <sheets>
    <sheet name="SDG Charter Begroting jaar 2" sheetId="1" r:id="rId1"/>
    <sheet name="In-kind bijdragen" sheetId="2" r:id="rId2"/>
    <sheet name="Sheet1" sheetId="3" state="hidden" r:id="rId3"/>
    <sheet name="Blad1" sheetId="4" state="hidden" r:id="rId4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7" i="1" l="1"/>
  <c r="E24" i="1"/>
  <c r="E5" i="1"/>
  <c r="E11" i="1"/>
  <c r="E16" i="1"/>
  <c r="E20" i="1"/>
  <c r="E29" i="1"/>
  <c r="E34" i="1"/>
  <c r="E41" i="1"/>
  <c r="C69" i="1"/>
  <c r="C50" i="1"/>
  <c r="C6" i="1"/>
  <c r="F6" i="1"/>
  <c r="G6" i="1"/>
  <c r="C7" i="1"/>
  <c r="F7" i="1"/>
  <c r="G7" i="1"/>
  <c r="C8" i="1"/>
  <c r="F8" i="1"/>
  <c r="G8" i="1"/>
  <c r="G9" i="1"/>
  <c r="G5" i="1"/>
  <c r="G12" i="1"/>
  <c r="C13" i="1"/>
  <c r="F13" i="1"/>
  <c r="G13" i="1"/>
  <c r="G14" i="1"/>
  <c r="G11" i="1"/>
  <c r="G17" i="1"/>
  <c r="C18" i="1"/>
  <c r="F18" i="1"/>
  <c r="G18" i="1"/>
  <c r="G16" i="1"/>
  <c r="G21" i="1"/>
  <c r="G22" i="1"/>
  <c r="G20" i="1"/>
  <c r="G25" i="1"/>
  <c r="G26" i="1"/>
  <c r="C27" i="1"/>
  <c r="F27" i="1"/>
  <c r="G27" i="1"/>
  <c r="G24" i="1"/>
  <c r="C30" i="1"/>
  <c r="F30" i="1"/>
  <c r="G30" i="1"/>
  <c r="G31" i="1"/>
  <c r="G32" i="1"/>
  <c r="G29" i="1"/>
  <c r="G35" i="1"/>
  <c r="G36" i="1"/>
  <c r="G37" i="1"/>
  <c r="G34" i="1"/>
  <c r="G41" i="1"/>
  <c r="C54" i="1"/>
  <c r="C53" i="1"/>
  <c r="C59" i="1"/>
  <c r="H6" i="1"/>
  <c r="H7" i="1"/>
  <c r="H8" i="1"/>
  <c r="H5" i="1"/>
  <c r="C12" i="1"/>
  <c r="H12" i="1"/>
  <c r="H13" i="1"/>
  <c r="C14" i="1"/>
  <c r="H14" i="1"/>
  <c r="H11" i="1"/>
  <c r="C17" i="1"/>
  <c r="H17" i="1"/>
  <c r="H16" i="1"/>
  <c r="C21" i="1"/>
  <c r="H21" i="1"/>
  <c r="C22" i="1"/>
  <c r="H22" i="1"/>
  <c r="H20" i="1"/>
  <c r="C25" i="1"/>
  <c r="H25" i="1"/>
  <c r="C26" i="1"/>
  <c r="H26" i="1"/>
  <c r="H27" i="1"/>
  <c r="H24" i="1"/>
  <c r="H30" i="1"/>
  <c r="C31" i="1"/>
  <c r="C32" i="1"/>
  <c r="H32" i="1"/>
  <c r="H29" i="1"/>
  <c r="H34" i="1"/>
  <c r="H41" i="1"/>
  <c r="H44" i="1"/>
  <c r="C60" i="1"/>
  <c r="C2" i="2"/>
  <c r="D41" i="1"/>
  <c r="F34" i="1"/>
  <c r="F29" i="1"/>
  <c r="F24" i="1"/>
  <c r="F20" i="1"/>
  <c r="F11" i="1"/>
  <c r="F5" i="1"/>
  <c r="F16" i="1"/>
  <c r="F41" i="1"/>
  <c r="F6" i="3"/>
  <c r="E6" i="3"/>
  <c r="F7" i="3"/>
  <c r="E7" i="3"/>
  <c r="F8" i="3"/>
  <c r="E8" i="3"/>
  <c r="E5" i="3"/>
  <c r="E45" i="3"/>
  <c r="D45" i="3"/>
  <c r="C6" i="3"/>
  <c r="C7" i="3"/>
  <c r="C8" i="3"/>
  <c r="C5" i="3"/>
  <c r="C11" i="3"/>
  <c r="C17" i="3"/>
  <c r="C18" i="3"/>
  <c r="C16" i="3"/>
  <c r="C21" i="3"/>
  <c r="C22" i="3"/>
  <c r="C23" i="3"/>
  <c r="C20" i="3"/>
  <c r="C26" i="3"/>
  <c r="C27" i="3"/>
  <c r="C28" i="3"/>
  <c r="C25" i="3"/>
  <c r="C31" i="3"/>
  <c r="C32" i="3"/>
  <c r="C33" i="3"/>
  <c r="C30" i="3"/>
  <c r="C37" i="3"/>
  <c r="C39" i="3"/>
  <c r="C40" i="3"/>
  <c r="C36" i="3"/>
  <c r="C43" i="3"/>
  <c r="C45" i="3"/>
  <c r="F43" i="3"/>
  <c r="H43" i="3"/>
  <c r="H42" i="3"/>
  <c r="H41" i="3"/>
  <c r="H40" i="3"/>
  <c r="F39" i="3"/>
  <c r="H39" i="3"/>
  <c r="F38" i="3"/>
  <c r="H38" i="3"/>
  <c r="F37" i="3"/>
  <c r="H37" i="3"/>
  <c r="F36" i="3"/>
  <c r="H36" i="3"/>
  <c r="H35" i="3"/>
  <c r="F34" i="3"/>
  <c r="H34" i="3"/>
  <c r="C34" i="3"/>
  <c r="F33" i="3"/>
  <c r="H33" i="3"/>
  <c r="F32" i="3"/>
  <c r="H32" i="3"/>
  <c r="F31" i="3"/>
  <c r="H31" i="3"/>
  <c r="F30" i="3"/>
  <c r="H30" i="3"/>
  <c r="H29" i="3"/>
  <c r="F28" i="3"/>
  <c r="H28" i="3"/>
  <c r="F27" i="3"/>
  <c r="H27" i="3"/>
  <c r="F26" i="3"/>
  <c r="H26" i="3"/>
  <c r="F25" i="3"/>
  <c r="H25" i="3"/>
  <c r="H24" i="3"/>
  <c r="F23" i="3"/>
  <c r="H23" i="3"/>
  <c r="F22" i="3"/>
  <c r="H22" i="3"/>
  <c r="F21" i="3"/>
  <c r="H21" i="3"/>
  <c r="F20" i="3"/>
  <c r="H20" i="3"/>
  <c r="H19" i="3"/>
  <c r="F18" i="3"/>
  <c r="H18" i="3"/>
  <c r="F17" i="3"/>
  <c r="H17" i="3"/>
  <c r="F16" i="3"/>
  <c r="H16" i="3"/>
  <c r="H15" i="3"/>
  <c r="F14" i="3"/>
  <c r="H14" i="3"/>
  <c r="F13" i="3"/>
  <c r="H13" i="3"/>
  <c r="F12" i="3"/>
  <c r="H12" i="3"/>
  <c r="F11" i="3"/>
  <c r="H11" i="3"/>
  <c r="H10" i="3"/>
  <c r="F9" i="3"/>
  <c r="H9" i="3"/>
  <c r="H8" i="3"/>
  <c r="H7" i="3"/>
  <c r="H6" i="3"/>
  <c r="F5" i="3"/>
  <c r="H5" i="3"/>
  <c r="C9" i="1"/>
  <c r="C5" i="1"/>
  <c r="C11" i="1"/>
  <c r="C16" i="1"/>
  <c r="C20" i="1"/>
  <c r="C24" i="1"/>
  <c r="C29" i="1"/>
  <c r="C35" i="1"/>
  <c r="C36" i="1"/>
  <c r="C37" i="1"/>
  <c r="C34" i="1"/>
  <c r="C41" i="1"/>
</calcChain>
</file>

<file path=xl/comments1.xml><?xml version="1.0" encoding="utf-8"?>
<comments xmlns="http://schemas.openxmlformats.org/spreadsheetml/2006/main">
  <authors>
    <author/>
  </authors>
  <commentList>
    <comment ref="D1" authorId="0" shapeId="0">
      <text>
        <r>
          <rPr>
            <sz val="9"/>
            <color rgb="FF000000"/>
            <rFont val="Verdana"/>
            <family val="2"/>
          </rPr>
          <t xml:space="preserve">Microsoft Office-gebruiker: Budget van de afgelopen 2 jaar kunnen we weglaten, dit zorgt voor verwarring. </t>
        </r>
      </text>
    </comment>
    <comment ref="C5" authorId="0" shapeId="0">
      <text>
        <r>
          <rPr>
            <sz val="9"/>
            <color rgb="FF000000"/>
            <rFont val="Verdana"/>
            <family val="2"/>
          </rPr>
          <t>Microsoft Office-gebruiker:
498000 in totaal (gemiddeld per jaar 83k p.p. x 3 jaar uitgaande van 11.4/ 11.5 / 11.6)</t>
        </r>
      </text>
    </comment>
  </commentList>
</comments>
</file>

<file path=xl/sharedStrings.xml><?xml version="1.0" encoding="utf-8"?>
<sst xmlns="http://schemas.openxmlformats.org/spreadsheetml/2006/main" count="204" uniqueCount="144">
  <si>
    <t>Cost</t>
  </si>
  <si>
    <t>Costs specified</t>
  </si>
  <si>
    <t xml:space="preserve">Total budget 3 years </t>
  </si>
  <si>
    <t xml:space="preserve">Total budget 2 years </t>
  </si>
  <si>
    <t>Annual budget</t>
  </si>
  <si>
    <t>Difference</t>
  </si>
  <si>
    <t>2nd phase</t>
  </si>
  <si>
    <t>1st phase</t>
  </si>
  <si>
    <t>between phase 1&amp;2</t>
  </si>
  <si>
    <t>Explained</t>
  </si>
  <si>
    <t>(1/9/18-1/9-21)</t>
  </si>
  <si>
    <t>(1/9/16-1/9/18)</t>
  </si>
  <si>
    <t>(1/9/18-1/9/21)</t>
  </si>
  <si>
    <t>per year</t>
  </si>
  <si>
    <t>Saleries and contributions</t>
  </si>
  <si>
    <t xml:space="preserve">Total </t>
  </si>
  <si>
    <t>1 more permanent staff</t>
  </si>
  <si>
    <t>Gross salary 2 FTE (Project Managers)</t>
  </si>
  <si>
    <t>idem</t>
  </si>
  <si>
    <t>Social security contributions 2 Project Managers</t>
  </si>
  <si>
    <t>Pension costs 2 Project Managers</t>
  </si>
  <si>
    <t>New: AMID trainee 2 years (1/2/2019 - 1/2/2021)</t>
  </si>
  <si>
    <t>New: Interns</t>
  </si>
  <si>
    <t>Facilities and travel costs</t>
  </si>
  <si>
    <t>Total</t>
  </si>
  <si>
    <t>Gross salary 2 FTE (Project Managers) according to BBRA Government (incl. holiday allowance, end of year bonus and study costs)</t>
  </si>
  <si>
    <t>Travel costs (commuting) for 2 FTE + AMID</t>
  </si>
  <si>
    <t>Interns (500 euro per month per intern)</t>
  </si>
  <si>
    <t>Facility costs (housing, ICT, phone) for 2 FTE + AMID</t>
  </si>
  <si>
    <t>Arbo service and default insurance for 2 FTE + AMID</t>
  </si>
  <si>
    <t>Organisational communications</t>
  </si>
  <si>
    <t>Publications</t>
  </si>
  <si>
    <t>Communication material</t>
  </si>
  <si>
    <t>Events and facilities NL</t>
  </si>
  <si>
    <t>Annual conferences</t>
  </si>
  <si>
    <t>Bi-annual working level meetings</t>
  </si>
  <si>
    <t>Communications</t>
  </si>
  <si>
    <t>Invite international guests</t>
  </si>
  <si>
    <t>Partnership support</t>
  </si>
  <si>
    <t>Travel costs</t>
  </si>
  <si>
    <t xml:space="preserve">Dovetailing with other conferences </t>
  </si>
  <si>
    <t>Meeting space</t>
  </si>
  <si>
    <t>Representation costs</t>
  </si>
  <si>
    <t xml:space="preserve">Administration </t>
  </si>
  <si>
    <t>Administrative, legal and accounting costs</t>
  </si>
  <si>
    <t>Insurance board members</t>
  </si>
  <si>
    <t>Banking costs</t>
  </si>
  <si>
    <t>Websites</t>
  </si>
  <si>
    <t>other</t>
  </si>
  <si>
    <t>SDGCharter.NL hosting fees</t>
  </si>
  <si>
    <t>Website</t>
  </si>
  <si>
    <t>SDGGateway.NL hosting fees + community management</t>
  </si>
  <si>
    <t>SDGNederland.NL coordination + journalism</t>
  </si>
  <si>
    <t>ICT expenses website</t>
  </si>
  <si>
    <t>Grand total</t>
  </si>
  <si>
    <t>Strategy and coordination of website</t>
  </si>
  <si>
    <t>SDGGateway.NL hosting</t>
  </si>
  <si>
    <t>Focus on community management instead of set up</t>
  </si>
  <si>
    <t>SDGGateway.NL community management</t>
  </si>
  <si>
    <t>Idem</t>
  </si>
  <si>
    <t>SDGNederland.NL coordination</t>
  </si>
  <si>
    <t>Start-up budget Charter 2016Q2-3</t>
  </si>
  <si>
    <t>Total start-up budget</t>
  </si>
  <si>
    <t>Start-up not necessary</t>
  </si>
  <si>
    <t>Total in three years</t>
  </si>
  <si>
    <t>Phase 2</t>
  </si>
  <si>
    <t>Phase 1</t>
  </si>
  <si>
    <t>In kind contributions</t>
  </si>
  <si>
    <t>Total in two years</t>
  </si>
  <si>
    <t>in FTE-year</t>
  </si>
  <si>
    <t>Totaal FTE-jaar</t>
  </si>
  <si>
    <t>In phase 1: real total was 5,15</t>
  </si>
  <si>
    <t>Contribution to secretariat</t>
  </si>
  <si>
    <t xml:space="preserve">1 per year (from BZ) </t>
  </si>
  <si>
    <t>1 per year (from BZ)</t>
  </si>
  <si>
    <t>In phase 1: 1 per year (from BZ)</t>
  </si>
  <si>
    <t>Secondments to secretariat</t>
  </si>
  <si>
    <t xml:space="preserve">0,5 per year (signatories) </t>
  </si>
  <si>
    <t>It became clear during phase 1 that secondments to the Bureau are not the way organizations want to contribute in-kind</t>
  </si>
  <si>
    <t>Contribution to annual conference</t>
  </si>
  <si>
    <t xml:space="preserve">conference rooms </t>
  </si>
  <si>
    <t>Based on phase 1 (1 in total)</t>
  </si>
  <si>
    <t>Contributions to events</t>
  </si>
  <si>
    <t>event rooms</t>
  </si>
  <si>
    <t>Based on phase 1 (4 in total)</t>
  </si>
  <si>
    <t>Secondments to partnership support</t>
  </si>
  <si>
    <t>2,25 in total</t>
  </si>
  <si>
    <t>0,5 in total</t>
  </si>
  <si>
    <t>Based on phase 1 (1,64 in total)</t>
  </si>
  <si>
    <t>Contributions to publications</t>
  </si>
  <si>
    <t>0,6 in total</t>
  </si>
  <si>
    <t>0,2 in total</t>
  </si>
  <si>
    <t>Based on budget phase 1 (no data from phase 1)</t>
  </si>
  <si>
    <t>geen aparte data</t>
  </si>
  <si>
    <t>Additional to be committed by supporting organizations</t>
  </si>
  <si>
    <t xml:space="preserve">Based on phase 1 (1,51 in total) </t>
  </si>
  <si>
    <t>Estimated expenditure year 1</t>
  </si>
  <si>
    <t>(1/9/18-1/9/19)</t>
  </si>
  <si>
    <t>Budget year 1</t>
  </si>
  <si>
    <t>Difference year 1</t>
  </si>
  <si>
    <t>Budget year 2</t>
  </si>
  <si>
    <t>(1/9/19-1/9/20)</t>
  </si>
  <si>
    <t>Uitleg</t>
  </si>
  <si>
    <t>Tranche 2 BZ</t>
  </si>
  <si>
    <t>Inkomsten gespecificeerd</t>
  </si>
  <si>
    <t>Bijdrage BZ</t>
  </si>
  <si>
    <t>Toelichting</t>
  </si>
  <si>
    <t>Eerste tranche a 32.000,00 wordt overgemaakt in jaar 1, periode 1/9/18 - 1/9/19.</t>
  </si>
  <si>
    <t>Laatste tranche wordt overgemaakt in 2020</t>
  </si>
  <si>
    <t>EU subsidie (Frame, Voice, Report!)</t>
  </si>
  <si>
    <t>Gespecificeerd</t>
  </si>
  <si>
    <t>Bijdrage vanuit SDG Charter ondertekenaars</t>
  </si>
  <si>
    <t>Werkelijk gerealiseerd jaar 1 (1/9/18 -31/8/19)</t>
  </si>
  <si>
    <t>geen data</t>
  </si>
  <si>
    <t>Verwachting jaar 2 (1/9/19-31/8/20)</t>
  </si>
  <si>
    <t>In-kind bijdragen in FTE</t>
  </si>
  <si>
    <t>Totaal in FTE</t>
  </si>
  <si>
    <t>Schatting voor 3 jaar in FTE</t>
  </si>
  <si>
    <t>Verwachting jaar 1 (1/9/18-31/8/19)</t>
  </si>
  <si>
    <t>Bijdrage van BZ: detachering naar SDG Charter bureau (1 FTE)</t>
  </si>
  <si>
    <t>Data is beschikbaar na 1/9/19. Hierover zal worden gerapporteerd in het jaarverslag.</t>
  </si>
  <si>
    <t>Kosten gemaakt in zomer 2018 voor SDG Action Day, teruggestort na sept 2018 door KIT</t>
  </si>
  <si>
    <t>Inkomsten die we gebruiken voor plannen BZ</t>
  </si>
  <si>
    <t>Geld over van vorig jaar</t>
  </si>
  <si>
    <t xml:space="preserve">Omzet doorbelaste kosten </t>
  </si>
  <si>
    <t>Verkoop SDG speldjes</t>
  </si>
  <si>
    <t>Totaal</t>
  </si>
  <si>
    <t>Omzet verhuur kantoorruimte</t>
  </si>
  <si>
    <t xml:space="preserve">Leveringen en diensten binnen Europese gemeenschap </t>
  </si>
  <si>
    <t>Verkoop van speldjes buiten NL</t>
  </si>
  <si>
    <t>Totaal: turnover</t>
  </si>
  <si>
    <t>Totaal: revenu</t>
  </si>
  <si>
    <t>Onvoorzien / reserve</t>
  </si>
  <si>
    <t>Onderbesteding op een aantal posten jaar 1</t>
  </si>
  <si>
    <t>Controle</t>
  </si>
  <si>
    <t>Totaal:</t>
  </si>
  <si>
    <t>Inkomsten die we gebruiken voor creeeren brede beweging in de periode 1/9/2019 - 1/9/2020 (valt buiten deze begroting voor BZ)</t>
  </si>
  <si>
    <t>We willen meer gebruik maken van stagiaires. Dit budget is voldoende voor 2 stagiaires per jaar (a 500 euro bruto per maand)</t>
  </si>
  <si>
    <t>(1/9/18-1/4/19)</t>
  </si>
  <si>
    <t xml:space="preserve">Real expenditure </t>
  </si>
  <si>
    <t>Inkomsten die we verwachten in periode 1/9/2019 - 1/9/2020 voor creeeren brede beweging (valt buiten deze begroting voor BZ)</t>
  </si>
  <si>
    <t>Betrekken van burgers</t>
  </si>
  <si>
    <t>PM: NCDO</t>
  </si>
  <si>
    <t xml:space="preserve">Er is bij het opstellen van deze begroting nog geen zekerheid hierover.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</si>
</sst>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##"/>
  </numFmts>
  <fonts count="9" x14ac:knownFonts="1">
    <font>
      <sz val="9"/>
      <color rgb="FF000000"/>
      <name val="Verdana"/>
    </font>
    <font>
      <sz val="10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FF0000"/>
      <name val="Verdana"/>
      <family val="2"/>
    </font>
    <font>
      <b/>
      <sz val="10"/>
      <color rgb="FF00000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sz val="9"/>
      <color rgb="FF000000"/>
      <name val="Verdana"/>
      <family val="2"/>
    </font>
    <font>
      <b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0" fillId="2" borderId="1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1" fillId="3" borderId="4" xfId="0" applyFont="1" applyFill="1" applyBorder="1"/>
    <xf numFmtId="0" fontId="0" fillId="0" borderId="0" xfId="0" applyFont="1"/>
    <xf numFmtId="0" fontId="1" fillId="3" borderId="5" xfId="0" applyFont="1" applyFill="1" applyBorder="1"/>
    <xf numFmtId="0" fontId="2" fillId="0" borderId="6" xfId="0" applyFont="1" applyBorder="1"/>
    <xf numFmtId="0" fontId="0" fillId="2" borderId="7" xfId="0" applyFont="1" applyFill="1" applyBorder="1"/>
    <xf numFmtId="0" fontId="1" fillId="3" borderId="1" xfId="0" applyFont="1" applyFill="1" applyBorder="1"/>
    <xf numFmtId="0" fontId="1" fillId="0" borderId="8" xfId="0" applyFont="1" applyBorder="1"/>
    <xf numFmtId="0" fontId="0" fillId="2" borderId="9" xfId="0" applyFont="1" applyFill="1" applyBorder="1"/>
    <xf numFmtId="0" fontId="1" fillId="0" borderId="9" xfId="0" applyFont="1" applyBorder="1"/>
    <xf numFmtId="0" fontId="1" fillId="3" borderId="9" xfId="0" applyFont="1" applyFill="1" applyBorder="1"/>
    <xf numFmtId="0" fontId="3" fillId="0" borderId="0" xfId="0" applyFont="1"/>
    <xf numFmtId="0" fontId="4" fillId="0" borderId="8" xfId="0" applyFont="1" applyBorder="1"/>
    <xf numFmtId="0" fontId="5" fillId="3" borderId="9" xfId="0" applyFont="1" applyFill="1" applyBorder="1"/>
    <xf numFmtId="0" fontId="5" fillId="0" borderId="9" xfId="0" applyFont="1" applyBorder="1"/>
    <xf numFmtId="0" fontId="6" fillId="0" borderId="9" xfId="0" applyFont="1" applyBorder="1"/>
    <xf numFmtId="0" fontId="1" fillId="0" borderId="0" xfId="0" applyFont="1"/>
    <xf numFmtId="0" fontId="1" fillId="3" borderId="10" xfId="0" applyFont="1" applyFill="1" applyBorder="1"/>
    <xf numFmtId="0" fontId="1" fillId="3" borderId="11" xfId="0" applyFont="1" applyFill="1" applyBorder="1"/>
    <xf numFmtId="0" fontId="0" fillId="0" borderId="6" xfId="0" applyFont="1" applyBorder="1"/>
    <xf numFmtId="0" fontId="4" fillId="3" borderId="11" xfId="0" applyFont="1" applyFill="1" applyBorder="1"/>
    <xf numFmtId="0" fontId="0" fillId="2" borderId="12" xfId="0" applyFont="1" applyFill="1" applyBorder="1"/>
    <xf numFmtId="0" fontId="2" fillId="2" borderId="7" xfId="0" applyFont="1" applyFill="1" applyBorder="1"/>
    <xf numFmtId="0" fontId="2" fillId="0" borderId="0" xfId="0" applyFont="1"/>
    <xf numFmtId="0" fontId="1" fillId="3" borderId="12" xfId="0" applyFont="1" applyFill="1" applyBorder="1"/>
    <xf numFmtId="0" fontId="1" fillId="0" borderId="12" xfId="0" applyFont="1" applyBorder="1"/>
    <xf numFmtId="0" fontId="5" fillId="3" borderId="12" xfId="0" applyFont="1" applyFill="1" applyBorder="1"/>
    <xf numFmtId="0" fontId="5" fillId="0" borderId="12" xfId="0" applyFont="1" applyBorder="1"/>
    <xf numFmtId="0" fontId="6" fillId="0" borderId="12" xfId="0" applyFont="1" applyBorder="1"/>
    <xf numFmtId="0" fontId="4" fillId="3" borderId="15" xfId="0" applyFont="1" applyFill="1" applyBorder="1"/>
    <xf numFmtId="0" fontId="4" fillId="0" borderId="15" xfId="0" applyFont="1" applyFill="1" applyBorder="1"/>
    <xf numFmtId="0" fontId="7" fillId="0" borderId="0" xfId="0" applyFont="1" applyAlignment="1"/>
    <xf numFmtId="0" fontId="0" fillId="0" borderId="1" xfId="0" applyFont="1" applyBorder="1" applyAlignment="1"/>
    <xf numFmtId="0" fontId="0" fillId="0" borderId="13" xfId="0" applyBorder="1"/>
    <xf numFmtId="0" fontId="0" fillId="7" borderId="13" xfId="0" applyFill="1" applyBorder="1"/>
    <xf numFmtId="0" fontId="7" fillId="0" borderId="13" xfId="0" applyFont="1" applyBorder="1"/>
    <xf numFmtId="0" fontId="7" fillId="6" borderId="13" xfId="0" applyFont="1" applyFill="1" applyBorder="1"/>
    <xf numFmtId="0" fontId="8" fillId="7" borderId="13" xfId="0" applyFont="1" applyFill="1" applyBorder="1"/>
    <xf numFmtId="0" fontId="8" fillId="0" borderId="13" xfId="0" applyFont="1" applyBorder="1"/>
    <xf numFmtId="0" fontId="0" fillId="0" borderId="1" xfId="0" applyFill="1" applyBorder="1"/>
    <xf numFmtId="0" fontId="8" fillId="0" borderId="1" xfId="0" applyFont="1" applyFill="1" applyBorder="1"/>
    <xf numFmtId="0" fontId="0" fillId="0" borderId="1" xfId="0" applyFont="1" applyFill="1" applyBorder="1"/>
    <xf numFmtId="0" fontId="1" fillId="0" borderId="13" xfId="0" applyFont="1" applyBorder="1" applyAlignment="1"/>
    <xf numFmtId="0" fontId="1" fillId="5" borderId="17" xfId="0" applyFont="1" applyFill="1" applyBorder="1" applyAlignment="1"/>
    <xf numFmtId="0" fontId="4" fillId="0" borderId="13" xfId="0" applyFont="1" applyBorder="1" applyAlignment="1"/>
    <xf numFmtId="0" fontId="1" fillId="5" borderId="13" xfId="0" applyFont="1" applyFill="1" applyBorder="1" applyAlignment="1"/>
    <xf numFmtId="0" fontId="5" fillId="5" borderId="20" xfId="0" applyFont="1" applyFill="1" applyBorder="1" applyAlignment="1"/>
    <xf numFmtId="0" fontId="1" fillId="0" borderId="17" xfId="0" applyFont="1" applyFill="1" applyBorder="1" applyAlignment="1"/>
    <xf numFmtId="0" fontId="1" fillId="0" borderId="13" xfId="0" applyFont="1" applyFill="1" applyBorder="1" applyAlignment="1"/>
    <xf numFmtId="0" fontId="4" fillId="0" borderId="20" xfId="0" applyFont="1" applyBorder="1" applyAlignment="1"/>
    <xf numFmtId="0" fontId="1" fillId="0" borderId="20" xfId="0" applyFont="1" applyBorder="1" applyAlignment="1"/>
    <xf numFmtId="0" fontId="4" fillId="0" borderId="1" xfId="0" applyFont="1" applyBorder="1" applyAlignment="1"/>
    <xf numFmtId="0" fontId="1" fillId="0" borderId="1" xfId="0" applyFont="1" applyBorder="1" applyAlignment="1"/>
    <xf numFmtId="0" fontId="1" fillId="5" borderId="1" xfId="0" applyFont="1" applyFill="1" applyBorder="1" applyAlignment="1"/>
    <xf numFmtId="0" fontId="1" fillId="5" borderId="21" xfId="0" applyFont="1" applyFill="1" applyBorder="1" applyAlignment="1"/>
    <xf numFmtId="0" fontId="4" fillId="0" borderId="22" xfId="0" applyFont="1" applyBorder="1"/>
    <xf numFmtId="0" fontId="1" fillId="0" borderId="2" xfId="0" applyFont="1" applyBorder="1"/>
    <xf numFmtId="0" fontId="1" fillId="0" borderId="23" xfId="0" applyFont="1" applyBorder="1"/>
    <xf numFmtId="0" fontId="1" fillId="5" borderId="9" xfId="0" applyFont="1" applyFill="1" applyBorder="1"/>
    <xf numFmtId="0" fontId="1" fillId="5" borderId="12" xfId="0" applyFont="1" applyFill="1" applyBorder="1"/>
    <xf numFmtId="0" fontId="1" fillId="0" borderId="26" xfId="0" applyFont="1" applyBorder="1" applyAlignment="1"/>
    <xf numFmtId="4" fontId="1" fillId="0" borderId="13" xfId="0" applyNumberFormat="1" applyFont="1" applyFill="1" applyBorder="1" applyAlignment="1"/>
    <xf numFmtId="4" fontId="1" fillId="5" borderId="13" xfId="0" applyNumberFormat="1" applyFont="1" applyFill="1" applyBorder="1" applyAlignment="1"/>
    <xf numFmtId="0" fontId="1" fillId="0" borderId="17" xfId="0" applyFont="1" applyBorder="1" applyAlignment="1"/>
    <xf numFmtId="4" fontId="1" fillId="5" borderId="16" xfId="0" applyNumberFormat="1" applyFont="1" applyFill="1" applyBorder="1" applyAlignment="1"/>
    <xf numFmtId="0" fontId="1" fillId="0" borderId="1" xfId="0" applyFont="1" applyBorder="1"/>
    <xf numFmtId="0" fontId="1" fillId="3" borderId="14" xfId="0" applyFont="1" applyFill="1" applyBorder="1"/>
    <xf numFmtId="0" fontId="1" fillId="0" borderId="0" xfId="0" applyFont="1" applyAlignment="1"/>
    <xf numFmtId="0" fontId="5" fillId="5" borderId="18" xfId="0" applyFont="1" applyFill="1" applyBorder="1" applyAlignment="1"/>
    <xf numFmtId="4" fontId="5" fillId="5" borderId="18" xfId="0" applyNumberFormat="1" applyFont="1" applyFill="1" applyBorder="1" applyAlignment="1"/>
    <xf numFmtId="0" fontId="5" fillId="5" borderId="26" xfId="0" applyFont="1" applyFill="1" applyBorder="1" applyAlignment="1"/>
    <xf numFmtId="0" fontId="1" fillId="0" borderId="19" xfId="0" applyFont="1" applyBorder="1" applyAlignment="1"/>
    <xf numFmtId="0" fontId="4" fillId="0" borderId="17" xfId="0" applyFont="1" applyBorder="1" applyAlignment="1"/>
    <xf numFmtId="4" fontId="1" fillId="5" borderId="24" xfId="0" applyNumberFormat="1" applyFont="1" applyFill="1" applyBorder="1" applyAlignment="1"/>
    <xf numFmtId="4" fontId="1" fillId="0" borderId="24" xfId="0" applyNumberFormat="1" applyFont="1" applyFill="1" applyBorder="1" applyAlignment="1"/>
    <xf numFmtId="4" fontId="1" fillId="0" borderId="16" xfId="0" applyNumberFormat="1" applyFont="1" applyFill="1" applyBorder="1" applyAlignment="1"/>
    <xf numFmtId="4" fontId="1" fillId="0" borderId="1" xfId="0" applyNumberFormat="1" applyFont="1" applyBorder="1" applyAlignment="1"/>
    <xf numFmtId="4" fontId="1" fillId="5" borderId="25" xfId="0" applyNumberFormat="1" applyFont="1" applyFill="1" applyBorder="1" applyAlignment="1"/>
    <xf numFmtId="0" fontId="1" fillId="0" borderId="1" xfId="0" applyFont="1" applyFill="1" applyBorder="1" applyAlignment="1"/>
    <xf numFmtId="4" fontId="1" fillId="0" borderId="1" xfId="0" applyNumberFormat="1" applyFont="1" applyFill="1" applyBorder="1" applyAlignment="1"/>
    <xf numFmtId="4" fontId="4" fillId="5" borderId="13" xfId="0" applyNumberFormat="1" applyFont="1" applyFill="1" applyBorder="1" applyAlignment="1"/>
    <xf numFmtId="164" fontId="1" fillId="0" borderId="13" xfId="0" applyNumberFormat="1" applyFont="1" applyFill="1" applyBorder="1" applyAlignment="1" applyProtection="1">
      <alignment horizontal="right" vertical="center"/>
    </xf>
    <xf numFmtId="4" fontId="1" fillId="0" borderId="13" xfId="0" applyNumberFormat="1" applyFont="1" applyBorder="1" applyAlignment="1"/>
    <xf numFmtId="0" fontId="4" fillId="0" borderId="1" xfId="0" applyFont="1" applyFill="1" applyBorder="1"/>
    <xf numFmtId="0" fontId="5" fillId="5" borderId="1" xfId="0" applyFont="1" applyFill="1" applyBorder="1" applyAlignment="1"/>
    <xf numFmtId="0" fontId="1" fillId="3" borderId="7" xfId="0" applyFont="1" applyFill="1" applyBorder="1"/>
    <xf numFmtId="0" fontId="1" fillId="3" borderId="13" xfId="0" applyFont="1" applyFill="1" applyBorder="1"/>
    <xf numFmtId="0" fontId="1" fillId="0" borderId="13" xfId="0" applyFont="1" applyBorder="1"/>
    <xf numFmtId="0" fontId="5" fillId="3" borderId="13" xfId="0" applyFont="1" applyFill="1" applyBorder="1"/>
    <xf numFmtId="0" fontId="5" fillId="0" borderId="13" xfId="0" applyFont="1" applyBorder="1"/>
    <xf numFmtId="0" fontId="6" fillId="0" borderId="13" xfId="0" applyFont="1" applyBorder="1"/>
    <xf numFmtId="0" fontId="1" fillId="5" borderId="13" xfId="0" applyFont="1" applyFill="1" applyBorder="1"/>
    <xf numFmtId="0" fontId="4" fillId="3" borderId="13" xfId="0" applyFont="1" applyFill="1" applyBorder="1"/>
    <xf numFmtId="0" fontId="1" fillId="3" borderId="27" xfId="0" applyFont="1" applyFill="1" applyBorder="1" applyAlignment="1"/>
    <xf numFmtId="0" fontId="1" fillId="3" borderId="13" xfId="0" applyFont="1" applyFill="1" applyBorder="1" applyAlignment="1"/>
    <xf numFmtId="0" fontId="1" fillId="4" borderId="27" xfId="0" applyFont="1" applyFill="1" applyBorder="1" applyAlignment="1"/>
    <xf numFmtId="0" fontId="1" fillId="4" borderId="13" xfId="0" applyFont="1" applyFill="1" applyBorder="1" applyAlignment="1"/>
    <xf numFmtId="0" fontId="1" fillId="0" borderId="27" xfId="0" applyFont="1" applyBorder="1" applyAlignment="1"/>
    <xf numFmtId="0" fontId="1" fillId="0" borderId="27" xfId="0" applyFont="1" applyFill="1" applyBorder="1" applyAlignment="1"/>
    <xf numFmtId="0" fontId="1" fillId="5" borderId="27" xfId="0" applyFont="1" applyFill="1" applyBorder="1" applyAlignment="1"/>
    <xf numFmtId="0" fontId="4" fillId="4" borderId="27" xfId="0" applyFont="1" applyFill="1" applyBorder="1" applyAlignment="1"/>
    <xf numFmtId="0" fontId="4" fillId="4" borderId="13" xfId="0" applyFont="1" applyFill="1" applyBorder="1" applyAlignment="1"/>
    <xf numFmtId="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0"/>
  <sheetViews>
    <sheetView tabSelected="1" topLeftCell="A31" zoomScale="79" workbookViewId="0">
      <selection activeCell="B80" sqref="B80"/>
    </sheetView>
  </sheetViews>
  <sheetFormatPr defaultColWidth="14.453125" defaultRowHeight="15" customHeight="1" x14ac:dyDescent="0.25"/>
  <cols>
    <col min="1" max="1" width="43.81640625" customWidth="1"/>
    <col min="2" max="2" width="115.6328125" customWidth="1"/>
    <col min="3" max="3" width="22.1796875" customWidth="1"/>
    <col min="4" max="4" width="20.1796875" customWidth="1"/>
    <col min="5" max="5" width="20.6328125" customWidth="1"/>
    <col min="6" max="6" width="27" customWidth="1"/>
    <col min="7" max="7" width="18.81640625" customWidth="1"/>
    <col min="8" max="8" width="18" customWidth="1"/>
    <col min="9" max="9" width="19.453125" customWidth="1"/>
    <col min="10" max="11" width="15.1796875" customWidth="1"/>
    <col min="12" max="29" width="8.81640625" customWidth="1"/>
  </cols>
  <sheetData>
    <row r="1" spans="1:11" ht="11.25" customHeight="1" x14ac:dyDescent="0.3">
      <c r="A1" s="4" t="s">
        <v>0</v>
      </c>
      <c r="B1" s="6" t="s">
        <v>1</v>
      </c>
      <c r="C1" s="6" t="s">
        <v>2</v>
      </c>
      <c r="D1" s="69" t="s">
        <v>98</v>
      </c>
      <c r="E1" s="89" t="s">
        <v>139</v>
      </c>
      <c r="F1" s="96" t="s">
        <v>96</v>
      </c>
      <c r="G1" s="97" t="s">
        <v>99</v>
      </c>
      <c r="H1" s="97" t="s">
        <v>100</v>
      </c>
      <c r="I1" s="9" t="s">
        <v>102</v>
      </c>
    </row>
    <row r="2" spans="1:11" ht="11.25" customHeight="1" x14ac:dyDescent="0.3">
      <c r="A2" s="10"/>
      <c r="B2" s="12"/>
      <c r="C2" s="13" t="s">
        <v>6</v>
      </c>
      <c r="D2" s="27" t="s">
        <v>6</v>
      </c>
      <c r="E2" s="89" t="s">
        <v>6</v>
      </c>
      <c r="F2" s="88" t="s">
        <v>6</v>
      </c>
      <c r="G2" s="97" t="s">
        <v>6</v>
      </c>
      <c r="H2" s="97" t="s">
        <v>6</v>
      </c>
      <c r="I2" s="70"/>
    </row>
    <row r="3" spans="1:11" ht="11.25" customHeight="1" x14ac:dyDescent="0.3">
      <c r="A3" s="10"/>
      <c r="B3" s="12"/>
      <c r="C3" s="13" t="s">
        <v>10</v>
      </c>
      <c r="D3" s="27" t="s">
        <v>97</v>
      </c>
      <c r="E3" s="89" t="s">
        <v>138</v>
      </c>
      <c r="F3" s="98" t="s">
        <v>97</v>
      </c>
      <c r="G3" s="99" t="s">
        <v>97</v>
      </c>
      <c r="H3" s="99" t="s">
        <v>101</v>
      </c>
      <c r="I3" s="70"/>
    </row>
    <row r="4" spans="1:11" ht="11.25" customHeight="1" x14ac:dyDescent="0.3">
      <c r="A4" s="10"/>
      <c r="B4" s="12"/>
      <c r="C4" s="12"/>
      <c r="D4" s="28"/>
      <c r="E4" s="90"/>
      <c r="F4" s="100"/>
      <c r="G4" s="45"/>
      <c r="H4" s="45"/>
      <c r="I4" s="70"/>
    </row>
    <row r="5" spans="1:11" ht="11.25" customHeight="1" x14ac:dyDescent="0.3">
      <c r="A5" s="15" t="s">
        <v>14</v>
      </c>
      <c r="B5" s="13" t="s">
        <v>15</v>
      </c>
      <c r="C5" s="16">
        <f>C6+C7+C8+C9</f>
        <v>478578</v>
      </c>
      <c r="D5" s="29">
        <v>159526</v>
      </c>
      <c r="E5" s="91">
        <f>E6+E7+E8+E9</f>
        <v>90422.63</v>
      </c>
      <c r="F5" s="98">
        <f>F6+F7+F8+F9</f>
        <v>162264</v>
      </c>
      <c r="G5" s="99">
        <f>G6+G7+G8+G9</f>
        <v>-2738</v>
      </c>
      <c r="H5" s="99">
        <f>H6+H7+H8+H9</f>
        <v>168326</v>
      </c>
      <c r="I5" s="70"/>
    </row>
    <row r="6" spans="1:11" ht="11.25" customHeight="1" x14ac:dyDescent="0.3">
      <c r="A6" s="10"/>
      <c r="B6" s="12" t="s">
        <v>25</v>
      </c>
      <c r="C6" s="17">
        <f t="shared" ref="C6:C9" si="0">D6*3</f>
        <v>356622</v>
      </c>
      <c r="D6" s="30">
        <v>118874</v>
      </c>
      <c r="E6" s="92">
        <v>65284.639999999999</v>
      </c>
      <c r="F6" s="100">
        <f>C6/3</f>
        <v>118874</v>
      </c>
      <c r="G6" s="45">
        <f>D6-F6</f>
        <v>0</v>
      </c>
      <c r="H6" s="45">
        <f>C6/3</f>
        <v>118874</v>
      </c>
      <c r="I6" s="70"/>
    </row>
    <row r="7" spans="1:11" ht="11.25" customHeight="1" x14ac:dyDescent="0.3">
      <c r="A7" s="10"/>
      <c r="B7" s="12" t="s">
        <v>19</v>
      </c>
      <c r="C7" s="17">
        <f t="shared" si="0"/>
        <v>64260</v>
      </c>
      <c r="D7" s="30">
        <v>21420</v>
      </c>
      <c r="E7" s="92">
        <v>12164.42</v>
      </c>
      <c r="F7" s="100">
        <f>C7/3</f>
        <v>21420</v>
      </c>
      <c r="G7" s="45">
        <f>D7-F7</f>
        <v>0</v>
      </c>
      <c r="H7" s="45">
        <f>C7/3</f>
        <v>21420</v>
      </c>
      <c r="I7" s="70"/>
    </row>
    <row r="8" spans="1:11" ht="11.25" customHeight="1" x14ac:dyDescent="0.3">
      <c r="A8" s="10"/>
      <c r="B8" s="12" t="s">
        <v>20</v>
      </c>
      <c r="C8" s="17">
        <f t="shared" si="0"/>
        <v>48096</v>
      </c>
      <c r="D8" s="30">
        <v>16032</v>
      </c>
      <c r="E8" s="92">
        <v>8919.52</v>
      </c>
      <c r="F8" s="100">
        <f>C8/3</f>
        <v>16032</v>
      </c>
      <c r="G8" s="45">
        <f>D8-F8</f>
        <v>0</v>
      </c>
      <c r="H8" s="45">
        <f>C8/3</f>
        <v>16032</v>
      </c>
      <c r="I8" s="70"/>
    </row>
    <row r="9" spans="1:11" ht="11.25" customHeight="1" x14ac:dyDescent="0.3">
      <c r="A9" s="10"/>
      <c r="B9" s="12" t="s">
        <v>27</v>
      </c>
      <c r="C9" s="12">
        <f t="shared" si="0"/>
        <v>9600</v>
      </c>
      <c r="D9" s="28">
        <v>3200</v>
      </c>
      <c r="E9" s="90">
        <v>4054.05</v>
      </c>
      <c r="F9" s="100">
        <v>5938</v>
      </c>
      <c r="G9" s="45">
        <f>D9-F9</f>
        <v>-2738</v>
      </c>
      <c r="H9" s="45">
        <v>12000</v>
      </c>
      <c r="I9" s="70" t="s">
        <v>137</v>
      </c>
    </row>
    <row r="10" spans="1:11" ht="11.25" customHeight="1" x14ac:dyDescent="0.3">
      <c r="A10" s="10"/>
      <c r="B10" s="12"/>
      <c r="C10" s="18"/>
      <c r="D10" s="31"/>
      <c r="E10" s="93"/>
      <c r="F10" s="100"/>
      <c r="G10" s="45"/>
      <c r="H10" s="45"/>
      <c r="I10" s="70"/>
    </row>
    <row r="11" spans="1:11" ht="11.25" customHeight="1" x14ac:dyDescent="0.3">
      <c r="A11" s="15" t="s">
        <v>23</v>
      </c>
      <c r="B11" s="13" t="s">
        <v>24</v>
      </c>
      <c r="C11" s="13">
        <f>C12+C13+C14</f>
        <v>95133</v>
      </c>
      <c r="D11" s="27">
        <v>31711</v>
      </c>
      <c r="E11" s="89">
        <f>E12+E13+E14</f>
        <v>11748.16</v>
      </c>
      <c r="F11" s="98">
        <f>F12+F13+F14</f>
        <v>19814</v>
      </c>
      <c r="G11" s="99">
        <f>G12+G13+G14</f>
        <v>11897</v>
      </c>
      <c r="H11" s="99">
        <f>H12+H13+H14</f>
        <v>31711</v>
      </c>
      <c r="I11" s="70"/>
    </row>
    <row r="12" spans="1:11" ht="11.25" customHeight="1" x14ac:dyDescent="0.3">
      <c r="A12" s="10"/>
      <c r="B12" s="12" t="s">
        <v>26</v>
      </c>
      <c r="C12" s="12">
        <f t="shared" ref="C12:C14" si="1">D12*3</f>
        <v>28800</v>
      </c>
      <c r="D12" s="28">
        <v>9600</v>
      </c>
      <c r="E12" s="90">
        <v>1211.06</v>
      </c>
      <c r="F12" s="100">
        <v>3000</v>
      </c>
      <c r="G12" s="45">
        <f>D12-F12</f>
        <v>6600</v>
      </c>
      <c r="H12" s="45">
        <f>C12/3</f>
        <v>9600</v>
      </c>
      <c r="I12" s="70"/>
    </row>
    <row r="13" spans="1:11" ht="11.25" customHeight="1" x14ac:dyDescent="0.3">
      <c r="A13" s="10"/>
      <c r="B13" s="12" t="s">
        <v>28</v>
      </c>
      <c r="C13" s="12">
        <f t="shared" si="1"/>
        <v>42000</v>
      </c>
      <c r="D13" s="28">
        <v>14000</v>
      </c>
      <c r="E13" s="90">
        <v>7723.17</v>
      </c>
      <c r="F13" s="100">
        <f>C13/3</f>
        <v>14000</v>
      </c>
      <c r="G13" s="45">
        <f>D13-F13</f>
        <v>0</v>
      </c>
      <c r="H13" s="45">
        <f>C13/3</f>
        <v>14000</v>
      </c>
      <c r="I13" s="70"/>
      <c r="J13" s="19"/>
      <c r="K13" s="19"/>
    </row>
    <row r="14" spans="1:11" ht="11.25" customHeight="1" x14ac:dyDescent="0.3">
      <c r="A14" s="10"/>
      <c r="B14" s="12" t="s">
        <v>29</v>
      </c>
      <c r="C14" s="12">
        <f t="shared" si="1"/>
        <v>24333</v>
      </c>
      <c r="D14" s="28">
        <v>8111</v>
      </c>
      <c r="E14" s="90">
        <v>2813.93</v>
      </c>
      <c r="F14" s="101">
        <v>2814</v>
      </c>
      <c r="G14" s="45">
        <f>D14-F14</f>
        <v>5297</v>
      </c>
      <c r="H14" s="45">
        <f>C14/3</f>
        <v>8111</v>
      </c>
      <c r="I14" s="70"/>
    </row>
    <row r="15" spans="1:11" ht="11.25" customHeight="1" x14ac:dyDescent="0.3">
      <c r="A15" s="10"/>
      <c r="B15" s="12"/>
      <c r="C15" s="12"/>
      <c r="D15" s="28"/>
      <c r="E15" s="90"/>
      <c r="F15" s="100"/>
      <c r="G15" s="45"/>
      <c r="H15" s="45"/>
      <c r="I15" s="70"/>
    </row>
    <row r="16" spans="1:11" ht="11.25" customHeight="1" x14ac:dyDescent="0.3">
      <c r="A16" s="15" t="s">
        <v>36</v>
      </c>
      <c r="B16" s="13" t="s">
        <v>24</v>
      </c>
      <c r="C16" s="13">
        <f>C17+C18</f>
        <v>42000</v>
      </c>
      <c r="D16" s="27">
        <v>14000</v>
      </c>
      <c r="E16" s="89">
        <f>E17+E18</f>
        <v>5919.79</v>
      </c>
      <c r="F16" s="98">
        <f>F17+F18</f>
        <v>10000</v>
      </c>
      <c r="G16" s="99">
        <f>G17+G18</f>
        <v>4000</v>
      </c>
      <c r="H16" s="99">
        <f>H17+H18</f>
        <v>14000</v>
      </c>
      <c r="I16" s="70"/>
    </row>
    <row r="17" spans="1:9" ht="11.25" customHeight="1" x14ac:dyDescent="0.3">
      <c r="A17" s="10"/>
      <c r="B17" s="12" t="s">
        <v>31</v>
      </c>
      <c r="C17" s="12">
        <f t="shared" ref="C17:C18" si="2">D17*3</f>
        <v>12000</v>
      </c>
      <c r="D17" s="28">
        <v>4000</v>
      </c>
      <c r="E17" s="90">
        <v>0</v>
      </c>
      <c r="F17" s="100">
        <v>0</v>
      </c>
      <c r="G17" s="45">
        <f>D17-F17</f>
        <v>4000</v>
      </c>
      <c r="H17" s="45">
        <f>C17/3</f>
        <v>4000</v>
      </c>
      <c r="I17" s="70"/>
    </row>
    <row r="18" spans="1:9" ht="11.25" customHeight="1" x14ac:dyDescent="0.3">
      <c r="A18" s="10"/>
      <c r="B18" s="12" t="s">
        <v>32</v>
      </c>
      <c r="C18" s="12">
        <f t="shared" si="2"/>
        <v>30000</v>
      </c>
      <c r="D18" s="28">
        <v>10000</v>
      </c>
      <c r="E18" s="90">
        <v>5919.79</v>
      </c>
      <c r="F18" s="100">
        <f>C18/3</f>
        <v>10000</v>
      </c>
      <c r="G18" s="45">
        <f>D18-F18</f>
        <v>0</v>
      </c>
      <c r="H18" s="45">
        <v>10000</v>
      </c>
      <c r="I18" s="70"/>
    </row>
    <row r="19" spans="1:9" ht="11.25" customHeight="1" x14ac:dyDescent="0.3">
      <c r="A19" s="10"/>
      <c r="B19" s="12"/>
      <c r="C19" s="12"/>
      <c r="D19" s="28"/>
      <c r="E19" s="90"/>
      <c r="F19" s="100"/>
      <c r="G19" s="45"/>
      <c r="H19" s="45"/>
      <c r="I19" s="70"/>
    </row>
    <row r="20" spans="1:9" ht="11.25" customHeight="1" x14ac:dyDescent="0.3">
      <c r="A20" s="15" t="s">
        <v>33</v>
      </c>
      <c r="B20" s="13" t="s">
        <v>24</v>
      </c>
      <c r="C20" s="13">
        <f>C21+C22</f>
        <v>72000</v>
      </c>
      <c r="D20" s="27">
        <v>24000</v>
      </c>
      <c r="E20" s="89">
        <f>E21+E22</f>
        <v>20831.11</v>
      </c>
      <c r="F20" s="98">
        <f>F21+F22</f>
        <v>23901</v>
      </c>
      <c r="G20" s="99">
        <f>G21+G22</f>
        <v>99</v>
      </c>
      <c r="H20" s="99">
        <f>H21+H22</f>
        <v>24000</v>
      </c>
      <c r="I20" s="70"/>
    </row>
    <row r="21" spans="1:9" ht="11.25" customHeight="1" x14ac:dyDescent="0.3">
      <c r="A21" s="10"/>
      <c r="B21" s="12" t="s">
        <v>34</v>
      </c>
      <c r="C21" s="12">
        <f t="shared" ref="C21:C22" si="3">D21*3</f>
        <v>45000</v>
      </c>
      <c r="D21" s="28">
        <v>15000</v>
      </c>
      <c r="E21" s="90">
        <v>18901.02</v>
      </c>
      <c r="F21" s="100">
        <v>18901</v>
      </c>
      <c r="G21" s="45">
        <f>D21-F21</f>
        <v>-3901</v>
      </c>
      <c r="H21" s="45">
        <f>C21/3</f>
        <v>15000</v>
      </c>
      <c r="I21" s="70"/>
    </row>
    <row r="22" spans="1:9" ht="11.25" customHeight="1" x14ac:dyDescent="0.3">
      <c r="A22" s="10"/>
      <c r="B22" s="12" t="s">
        <v>40</v>
      </c>
      <c r="C22" s="12">
        <f t="shared" si="3"/>
        <v>27000</v>
      </c>
      <c r="D22" s="28">
        <v>9000</v>
      </c>
      <c r="E22" s="90">
        <v>1930.09</v>
      </c>
      <c r="F22" s="100">
        <v>5000</v>
      </c>
      <c r="G22" s="45">
        <f>D22-F22</f>
        <v>4000</v>
      </c>
      <c r="H22" s="45">
        <f>C22/3</f>
        <v>9000</v>
      </c>
      <c r="I22" s="70"/>
    </row>
    <row r="23" spans="1:9" ht="11.25" customHeight="1" x14ac:dyDescent="0.3">
      <c r="A23" s="10"/>
      <c r="B23" s="12"/>
      <c r="C23" s="12"/>
      <c r="D23" s="28"/>
      <c r="E23" s="90"/>
      <c r="F23" s="100"/>
      <c r="G23" s="45"/>
      <c r="H23" s="45"/>
      <c r="I23" s="70"/>
    </row>
    <row r="24" spans="1:9" ht="11.25" customHeight="1" x14ac:dyDescent="0.3">
      <c r="A24" s="15" t="s">
        <v>38</v>
      </c>
      <c r="B24" s="13" t="s">
        <v>24</v>
      </c>
      <c r="C24" s="13">
        <f>C25+C26+C27</f>
        <v>29250</v>
      </c>
      <c r="D24" s="27">
        <v>9750</v>
      </c>
      <c r="E24" s="89">
        <f>E25+E26+E27</f>
        <v>2541.5</v>
      </c>
      <c r="F24" s="98">
        <f>F25+F26+F27</f>
        <v>5750</v>
      </c>
      <c r="G24" s="99">
        <f>G25+G26+G27</f>
        <v>4000</v>
      </c>
      <c r="H24" s="99">
        <f>H25+H26+H27</f>
        <v>9750</v>
      </c>
      <c r="I24" s="70"/>
    </row>
    <row r="25" spans="1:9" ht="11.25" customHeight="1" x14ac:dyDescent="0.3">
      <c r="A25" s="10"/>
      <c r="B25" s="12" t="s">
        <v>39</v>
      </c>
      <c r="C25" s="12">
        <f t="shared" ref="C25:C27" si="4">D25*3</f>
        <v>19500</v>
      </c>
      <c r="D25" s="28">
        <v>6500</v>
      </c>
      <c r="E25" s="90">
        <v>2141.37</v>
      </c>
      <c r="F25" s="100">
        <v>3000</v>
      </c>
      <c r="G25" s="45">
        <f>D25-F25</f>
        <v>3500</v>
      </c>
      <c r="H25" s="45">
        <f>C25/3</f>
        <v>6500</v>
      </c>
      <c r="I25" s="70"/>
    </row>
    <row r="26" spans="1:9" ht="11.25" customHeight="1" x14ac:dyDescent="0.3">
      <c r="A26" s="10"/>
      <c r="B26" s="12" t="s">
        <v>41</v>
      </c>
      <c r="C26" s="12">
        <f t="shared" si="4"/>
        <v>3000</v>
      </c>
      <c r="D26" s="28">
        <v>1000</v>
      </c>
      <c r="E26" s="90">
        <v>102.6</v>
      </c>
      <c r="F26" s="100">
        <v>500</v>
      </c>
      <c r="G26" s="45">
        <f>D26-F26</f>
        <v>500</v>
      </c>
      <c r="H26" s="45">
        <f>C26/3</f>
        <v>1000</v>
      </c>
      <c r="I26" s="70"/>
    </row>
    <row r="27" spans="1:9" ht="11.25" customHeight="1" x14ac:dyDescent="0.3">
      <c r="A27" s="10"/>
      <c r="B27" s="12" t="s">
        <v>42</v>
      </c>
      <c r="C27" s="12">
        <f t="shared" si="4"/>
        <v>6750</v>
      </c>
      <c r="D27" s="28">
        <v>2250</v>
      </c>
      <c r="E27" s="90">
        <v>297.52999999999997</v>
      </c>
      <c r="F27" s="101">
        <f>C27/3</f>
        <v>2250</v>
      </c>
      <c r="G27" s="45">
        <f>D27-F27</f>
        <v>0</v>
      </c>
      <c r="H27" s="45">
        <f>C27/3</f>
        <v>2250</v>
      </c>
      <c r="I27" s="70"/>
    </row>
    <row r="28" spans="1:9" ht="11.25" customHeight="1" x14ac:dyDescent="0.3">
      <c r="A28" s="10"/>
      <c r="B28" s="12"/>
      <c r="C28" s="12"/>
      <c r="D28" s="28"/>
      <c r="E28" s="90"/>
      <c r="F28" s="100"/>
      <c r="G28" s="45"/>
      <c r="H28" s="45"/>
      <c r="I28" s="70"/>
    </row>
    <row r="29" spans="1:9" ht="11.25" customHeight="1" x14ac:dyDescent="0.3">
      <c r="A29" s="15" t="s">
        <v>43</v>
      </c>
      <c r="B29" s="13" t="s">
        <v>24</v>
      </c>
      <c r="C29" s="13">
        <f>C30+C31+C32</f>
        <v>16800</v>
      </c>
      <c r="D29" s="27">
        <v>5600</v>
      </c>
      <c r="E29" s="89">
        <f>E30+E31+E32</f>
        <v>4679.3599999999997</v>
      </c>
      <c r="F29" s="98">
        <f>F30+F31+F32</f>
        <v>6087</v>
      </c>
      <c r="G29" s="99">
        <f>G30+G31+G32</f>
        <v>-487</v>
      </c>
      <c r="H29" s="99">
        <f>H30+H31+H32</f>
        <v>6200</v>
      </c>
      <c r="I29" s="70"/>
    </row>
    <row r="30" spans="1:9" ht="11.25" customHeight="1" x14ac:dyDescent="0.3">
      <c r="A30" s="10"/>
      <c r="B30" s="12" t="s">
        <v>44</v>
      </c>
      <c r="C30" s="17">
        <f t="shared" ref="C30:C32" si="5">D30*3</f>
        <v>15000</v>
      </c>
      <c r="D30" s="30">
        <v>5000</v>
      </c>
      <c r="E30" s="92">
        <v>3644.93</v>
      </c>
      <c r="F30" s="100">
        <f>C30/3</f>
        <v>5000</v>
      </c>
      <c r="G30" s="45">
        <f>D30-F30</f>
        <v>0</v>
      </c>
      <c r="H30" s="45">
        <f>C30/3</f>
        <v>5000</v>
      </c>
      <c r="I30" s="70"/>
    </row>
    <row r="31" spans="1:9" ht="11.25" customHeight="1" x14ac:dyDescent="0.3">
      <c r="A31" s="10"/>
      <c r="B31" s="12" t="s">
        <v>45</v>
      </c>
      <c r="C31" s="12">
        <f t="shared" si="5"/>
        <v>1200</v>
      </c>
      <c r="D31" s="28">
        <v>400</v>
      </c>
      <c r="E31" s="90">
        <v>960.93</v>
      </c>
      <c r="F31" s="100">
        <v>961</v>
      </c>
      <c r="G31" s="45">
        <f>D31-F31</f>
        <v>-561</v>
      </c>
      <c r="H31" s="45">
        <v>1000</v>
      </c>
      <c r="I31" s="70"/>
    </row>
    <row r="32" spans="1:9" ht="11.25" customHeight="1" x14ac:dyDescent="0.3">
      <c r="A32" s="10"/>
      <c r="B32" s="12" t="s">
        <v>46</v>
      </c>
      <c r="C32" s="12">
        <f t="shared" si="5"/>
        <v>600</v>
      </c>
      <c r="D32" s="28">
        <v>200</v>
      </c>
      <c r="E32" s="90">
        <v>73.5</v>
      </c>
      <c r="F32" s="100">
        <v>126</v>
      </c>
      <c r="G32" s="45">
        <f>D32-F32</f>
        <v>74</v>
      </c>
      <c r="H32" s="45">
        <f>C32/3</f>
        <v>200</v>
      </c>
      <c r="I32" s="70"/>
    </row>
    <row r="33" spans="1:9" ht="11.25" customHeight="1" x14ac:dyDescent="0.3">
      <c r="A33" s="10"/>
      <c r="B33" s="12"/>
      <c r="C33" s="12"/>
      <c r="D33" s="28"/>
      <c r="E33" s="90"/>
      <c r="F33" s="100"/>
      <c r="G33" s="45"/>
      <c r="H33" s="45"/>
      <c r="I33" s="70"/>
    </row>
    <row r="34" spans="1:9" ht="11.25" customHeight="1" x14ac:dyDescent="0.3">
      <c r="A34" s="15" t="s">
        <v>47</v>
      </c>
      <c r="B34" s="13" t="s">
        <v>24</v>
      </c>
      <c r="C34" s="13">
        <f>C35+C36+C37</f>
        <v>93000</v>
      </c>
      <c r="D34" s="27">
        <v>31000</v>
      </c>
      <c r="E34" s="89">
        <f>E35+E36+E37</f>
        <v>20257.98</v>
      </c>
      <c r="F34" s="98">
        <f>F35+F36+F37</f>
        <v>39920</v>
      </c>
      <c r="G34" s="99">
        <f>G35+G36+G37</f>
        <v>-8920</v>
      </c>
      <c r="H34" s="99">
        <f>H35+H36+H37</f>
        <v>31000</v>
      </c>
      <c r="I34" s="70"/>
    </row>
    <row r="35" spans="1:9" ht="11.25" customHeight="1" x14ac:dyDescent="0.3">
      <c r="A35" s="10"/>
      <c r="B35" s="12" t="s">
        <v>49</v>
      </c>
      <c r="C35" s="12">
        <f>D35*3</f>
        <v>3000</v>
      </c>
      <c r="D35" s="28">
        <v>1000</v>
      </c>
      <c r="E35" s="90">
        <v>764.78</v>
      </c>
      <c r="F35" s="100">
        <v>1400</v>
      </c>
      <c r="G35" s="45">
        <f>D35-F35</f>
        <v>-400</v>
      </c>
      <c r="H35" s="45">
        <v>1000</v>
      </c>
      <c r="I35" s="70"/>
    </row>
    <row r="36" spans="1:9" ht="11.25" customHeight="1" x14ac:dyDescent="0.3">
      <c r="A36" s="10"/>
      <c r="B36" s="12" t="s">
        <v>51</v>
      </c>
      <c r="C36" s="12">
        <f>3*D36</f>
        <v>45000</v>
      </c>
      <c r="D36" s="28">
        <v>15000</v>
      </c>
      <c r="E36" s="90">
        <v>7260</v>
      </c>
      <c r="F36" s="100">
        <v>14520</v>
      </c>
      <c r="G36" s="45">
        <f>D36-F36</f>
        <v>480</v>
      </c>
      <c r="H36" s="45">
        <v>0</v>
      </c>
      <c r="I36" s="70"/>
    </row>
    <row r="37" spans="1:9" ht="11.25" customHeight="1" x14ac:dyDescent="0.3">
      <c r="A37" s="10"/>
      <c r="B37" s="12" t="s">
        <v>52</v>
      </c>
      <c r="C37" s="12">
        <f>D37*3</f>
        <v>45000</v>
      </c>
      <c r="D37" s="28">
        <v>15000</v>
      </c>
      <c r="E37" s="90">
        <v>12233.2</v>
      </c>
      <c r="F37" s="100">
        <v>24000</v>
      </c>
      <c r="G37" s="45">
        <f>D37-F37</f>
        <v>-9000</v>
      </c>
      <c r="H37" s="45">
        <v>30000</v>
      </c>
      <c r="I37" s="70"/>
    </row>
    <row r="38" spans="1:9" ht="11.25" customHeight="1" x14ac:dyDescent="0.3">
      <c r="A38" s="10"/>
      <c r="B38" s="12"/>
      <c r="C38" s="12"/>
      <c r="D38" s="28"/>
      <c r="E38" s="90"/>
      <c r="F38" s="100"/>
      <c r="G38" s="45"/>
      <c r="H38" s="45"/>
      <c r="I38" s="70"/>
    </row>
    <row r="39" spans="1:9" ht="11.25" customHeight="1" x14ac:dyDescent="0.3">
      <c r="A39" s="15" t="s">
        <v>132</v>
      </c>
      <c r="B39" s="61" t="s">
        <v>24</v>
      </c>
      <c r="C39" s="61"/>
      <c r="D39" s="62"/>
      <c r="E39" s="94"/>
      <c r="F39" s="102"/>
      <c r="G39" s="48"/>
      <c r="H39" s="48">
        <v>26500.26</v>
      </c>
      <c r="I39" s="70"/>
    </row>
    <row r="40" spans="1:9" ht="11.25" customHeight="1" x14ac:dyDescent="0.3">
      <c r="A40" s="58"/>
      <c r="B40" s="59"/>
      <c r="C40" s="59"/>
      <c r="D40" s="60"/>
      <c r="E40" s="90"/>
      <c r="F40" s="100"/>
      <c r="G40" s="45"/>
      <c r="H40" s="45"/>
      <c r="I40" s="70"/>
    </row>
    <row r="41" spans="1:9" ht="11.25" customHeight="1" thickBot="1" x14ac:dyDescent="0.35">
      <c r="A41" s="20" t="s">
        <v>54</v>
      </c>
      <c r="B41" s="21" t="s">
        <v>54</v>
      </c>
      <c r="C41" s="23">
        <f>C5+C11+C16+C20+C24+C29+C34</f>
        <v>826761</v>
      </c>
      <c r="D41" s="32">
        <f>D5+D11+D16+D20+D24+D29+D34</f>
        <v>275587</v>
      </c>
      <c r="E41" s="95">
        <f>E5+E11+E16+E20+E24+E29+E34</f>
        <v>156400.53</v>
      </c>
      <c r="F41" s="103">
        <f>F5+F11+F16+F20+F24+F29+F34</f>
        <v>267736</v>
      </c>
      <c r="G41" s="104">
        <f>G5+G11+G16+G20+G24+G29+G34</f>
        <v>7851</v>
      </c>
      <c r="H41" s="104">
        <f>H5+H11+H16+H20+H24+H29+H34+H39</f>
        <v>311487.26</v>
      </c>
      <c r="I41" s="70"/>
    </row>
    <row r="42" spans="1:9" ht="11.25" customHeight="1" thickBot="1" x14ac:dyDescent="0.35">
      <c r="A42" s="70"/>
      <c r="B42" s="70"/>
      <c r="C42" s="70"/>
      <c r="D42" s="33"/>
      <c r="E42" s="86"/>
      <c r="F42" s="70"/>
      <c r="G42" s="70"/>
      <c r="H42" s="70"/>
      <c r="I42" s="70"/>
    </row>
    <row r="43" spans="1:9" ht="11.25" customHeight="1" x14ac:dyDescent="0.3">
      <c r="A43" s="70"/>
      <c r="B43" s="70"/>
      <c r="C43" s="70"/>
      <c r="D43" s="70"/>
      <c r="E43" s="70"/>
      <c r="F43" s="70"/>
      <c r="G43" s="70"/>
      <c r="H43" s="70"/>
      <c r="I43" s="70"/>
    </row>
    <row r="44" spans="1:9" ht="11.25" customHeight="1" x14ac:dyDescent="0.3">
      <c r="A44" s="70"/>
      <c r="B44" s="70"/>
      <c r="C44" s="70"/>
      <c r="D44" s="70"/>
      <c r="E44" s="70"/>
      <c r="F44" s="70"/>
      <c r="G44" s="70" t="s">
        <v>134</v>
      </c>
      <c r="H44" s="105">
        <f>C59-H41</f>
        <v>-9</v>
      </c>
      <c r="I44" s="70"/>
    </row>
    <row r="45" spans="1:9" ht="11.25" customHeight="1" x14ac:dyDescent="0.3">
      <c r="A45" s="70"/>
      <c r="B45" s="70"/>
      <c r="C45" s="70"/>
      <c r="D45" s="70"/>
      <c r="E45" s="70"/>
    </row>
    <row r="46" spans="1:9" ht="11.25" customHeight="1" x14ac:dyDescent="0.3">
      <c r="A46" s="70"/>
      <c r="B46" s="70"/>
      <c r="C46" s="70"/>
      <c r="D46" s="70"/>
      <c r="E46" s="70"/>
    </row>
    <row r="47" spans="1:9" ht="11.25" customHeight="1" x14ac:dyDescent="0.3">
      <c r="A47" s="70"/>
      <c r="B47" s="70"/>
      <c r="C47" s="70"/>
      <c r="D47" s="70"/>
      <c r="E47" s="70"/>
    </row>
    <row r="48" spans="1:9" ht="11.25" customHeight="1" x14ac:dyDescent="0.3">
      <c r="A48" s="49" t="s">
        <v>122</v>
      </c>
      <c r="B48" s="71" t="s">
        <v>104</v>
      </c>
      <c r="C48" s="72"/>
      <c r="D48" s="73" t="s">
        <v>106</v>
      </c>
      <c r="E48" s="87"/>
    </row>
    <row r="49" spans="1:5" ht="11.25" customHeight="1" x14ac:dyDescent="0.3">
      <c r="A49" s="66"/>
      <c r="B49" s="74"/>
      <c r="C49" s="74"/>
      <c r="D49" s="63"/>
      <c r="E49" s="55"/>
    </row>
    <row r="50" spans="1:5" ht="11.25" customHeight="1" x14ac:dyDescent="0.3">
      <c r="A50" s="75" t="s">
        <v>105</v>
      </c>
      <c r="B50" s="46" t="s">
        <v>126</v>
      </c>
      <c r="C50" s="76">
        <f>C51</f>
        <v>275587</v>
      </c>
      <c r="D50" s="63"/>
      <c r="E50" s="55"/>
    </row>
    <row r="51" spans="1:5" ht="11.25" customHeight="1" x14ac:dyDescent="0.3">
      <c r="A51" s="45"/>
      <c r="B51" s="50" t="s">
        <v>103</v>
      </c>
      <c r="C51" s="77">
        <v>275587</v>
      </c>
      <c r="D51" s="63"/>
      <c r="E51" s="55"/>
    </row>
    <row r="52" spans="1:5" ht="11.25" customHeight="1" x14ac:dyDescent="0.3">
      <c r="A52" s="45"/>
      <c r="B52" s="50"/>
      <c r="C52" s="77"/>
      <c r="D52" s="63"/>
      <c r="E52" s="55"/>
    </row>
    <row r="53" spans="1:5" ht="11.25" customHeight="1" x14ac:dyDescent="0.3">
      <c r="A53" s="47" t="s">
        <v>123</v>
      </c>
      <c r="B53" s="46" t="s">
        <v>126</v>
      </c>
      <c r="C53" s="76">
        <f>C54+C55+C56+C57+C58</f>
        <v>35891.26</v>
      </c>
      <c r="D53" s="63"/>
      <c r="E53" s="55"/>
    </row>
    <row r="54" spans="1:5" ht="11.25" customHeight="1" x14ac:dyDescent="0.3">
      <c r="A54" s="47"/>
      <c r="B54" s="50" t="s">
        <v>133</v>
      </c>
      <c r="C54" s="77">
        <f>G41</f>
        <v>7851</v>
      </c>
      <c r="D54" s="63"/>
      <c r="E54" s="55"/>
    </row>
    <row r="55" spans="1:5" ht="11.25" customHeight="1" x14ac:dyDescent="0.3">
      <c r="A55" s="47"/>
      <c r="B55" s="51" t="s">
        <v>125</v>
      </c>
      <c r="C55" s="78">
        <v>7245.14</v>
      </c>
      <c r="D55" s="63"/>
      <c r="E55" s="55"/>
    </row>
    <row r="56" spans="1:5" ht="11.25" customHeight="1" x14ac:dyDescent="0.3">
      <c r="A56" s="47"/>
      <c r="B56" s="51" t="s">
        <v>124</v>
      </c>
      <c r="C56" s="78">
        <v>15429.12</v>
      </c>
      <c r="D56" s="63" t="s">
        <v>121</v>
      </c>
      <c r="E56" s="55"/>
    </row>
    <row r="57" spans="1:5" ht="11.25" customHeight="1" x14ac:dyDescent="0.3">
      <c r="A57" s="47"/>
      <c r="B57" s="51" t="s">
        <v>127</v>
      </c>
      <c r="C57" s="84">
        <v>5130</v>
      </c>
      <c r="D57" s="63"/>
      <c r="E57" s="55"/>
    </row>
    <row r="58" spans="1:5" ht="11.25" customHeight="1" x14ac:dyDescent="0.3">
      <c r="A58" s="52"/>
      <c r="B58" s="53" t="s">
        <v>128</v>
      </c>
      <c r="C58" s="85">
        <v>236</v>
      </c>
      <c r="D58" s="63" t="s">
        <v>129</v>
      </c>
      <c r="E58" s="55"/>
    </row>
    <row r="59" spans="1:5" ht="11.25" customHeight="1" x14ac:dyDescent="0.3">
      <c r="A59" s="48" t="s">
        <v>130</v>
      </c>
      <c r="B59" s="48"/>
      <c r="C59" s="67">
        <f>C50+C53</f>
        <v>311478.26</v>
      </c>
      <c r="D59" s="63"/>
      <c r="E59" s="55"/>
    </row>
    <row r="60" spans="1:5" ht="11.25" customHeight="1" thickBot="1" x14ac:dyDescent="0.35">
      <c r="A60" s="57" t="s">
        <v>131</v>
      </c>
      <c r="B60" s="57"/>
      <c r="C60" s="80">
        <f>C50+C53</f>
        <v>311478.26</v>
      </c>
      <c r="D60" s="63"/>
      <c r="E60" s="55"/>
    </row>
    <row r="61" spans="1:5" ht="11.25" customHeight="1" x14ac:dyDescent="0.3">
      <c r="A61" s="54"/>
      <c r="B61" s="55"/>
      <c r="C61" s="79"/>
      <c r="D61" s="55"/>
      <c r="E61" s="55"/>
    </row>
    <row r="62" spans="1:5" ht="11.25" customHeight="1" x14ac:dyDescent="0.3">
      <c r="A62" s="54"/>
      <c r="B62" s="55"/>
      <c r="C62" s="79"/>
      <c r="D62" s="55"/>
      <c r="E62" s="55"/>
    </row>
    <row r="63" spans="1:5" ht="11.25" customHeight="1" x14ac:dyDescent="0.3">
      <c r="A63" s="54"/>
      <c r="B63" s="55"/>
      <c r="C63" s="79"/>
      <c r="D63" s="55"/>
      <c r="E63" s="55"/>
    </row>
    <row r="64" spans="1:5" ht="11.25" customHeight="1" x14ac:dyDescent="0.3">
      <c r="A64" s="54"/>
      <c r="B64" s="55"/>
      <c r="C64" s="79"/>
      <c r="D64" s="55"/>
      <c r="E64" s="55"/>
    </row>
    <row r="65" spans="1:11" ht="11.25" customHeight="1" x14ac:dyDescent="0.3">
      <c r="A65" s="54"/>
      <c r="B65" s="55"/>
      <c r="C65" s="79"/>
      <c r="D65" s="55"/>
      <c r="E65" s="55"/>
    </row>
    <row r="66" spans="1:11" ht="11.25" customHeight="1" x14ac:dyDescent="0.3">
      <c r="A66" s="48" t="s">
        <v>136</v>
      </c>
      <c r="B66" s="48"/>
      <c r="C66" s="65"/>
      <c r="D66" s="56" t="s">
        <v>106</v>
      </c>
      <c r="E66" s="56"/>
    </row>
    <row r="67" spans="1:11" ht="11.25" customHeight="1" x14ac:dyDescent="0.3">
      <c r="A67" s="47" t="s">
        <v>109</v>
      </c>
      <c r="B67" s="51" t="s">
        <v>108</v>
      </c>
      <c r="C67" s="64">
        <v>8000</v>
      </c>
      <c r="D67" s="55" t="s">
        <v>107</v>
      </c>
      <c r="E67" s="55"/>
    </row>
    <row r="68" spans="1:11" ht="11.25" customHeight="1" x14ac:dyDescent="0.3">
      <c r="A68" s="47"/>
      <c r="B68" s="51"/>
      <c r="C68" s="64"/>
      <c r="D68" s="55"/>
      <c r="E68" s="55"/>
    </row>
    <row r="69" spans="1:11" ht="11.25" customHeight="1" x14ac:dyDescent="0.3">
      <c r="A69" s="48" t="s">
        <v>135</v>
      </c>
      <c r="B69" s="48"/>
      <c r="C69" s="65">
        <f>C67</f>
        <v>8000</v>
      </c>
      <c r="D69" s="55"/>
      <c r="E69" s="55"/>
    </row>
    <row r="70" spans="1:11" ht="11.25" customHeight="1" x14ac:dyDescent="0.3">
      <c r="A70" s="54"/>
      <c r="B70" s="81"/>
      <c r="C70" s="82"/>
      <c r="D70" s="55"/>
      <c r="E70" s="55"/>
    </row>
    <row r="71" spans="1:11" ht="11.25" customHeight="1" x14ac:dyDescent="0.3">
      <c r="A71" s="54"/>
      <c r="B71" s="81"/>
      <c r="C71" s="82"/>
      <c r="D71" s="55"/>
      <c r="E71" s="55"/>
    </row>
    <row r="72" spans="1:11" ht="11.25" customHeight="1" x14ac:dyDescent="0.3">
      <c r="A72" s="54"/>
      <c r="B72" s="81"/>
      <c r="C72" s="82"/>
      <c r="D72" s="55"/>
      <c r="E72" s="55"/>
    </row>
    <row r="73" spans="1:11" ht="11.25" customHeight="1" x14ac:dyDescent="0.3">
      <c r="A73" s="54"/>
      <c r="B73" s="81"/>
      <c r="C73" s="82"/>
      <c r="D73" s="55"/>
      <c r="E73" s="55"/>
    </row>
    <row r="74" spans="1:11" ht="11.25" customHeight="1" x14ac:dyDescent="0.3">
      <c r="A74" s="54"/>
      <c r="B74" s="81"/>
      <c r="C74" s="82"/>
      <c r="D74" s="55"/>
      <c r="E74" s="55"/>
    </row>
    <row r="75" spans="1:11" ht="11.25" customHeight="1" x14ac:dyDescent="0.3">
      <c r="A75" s="48" t="s">
        <v>140</v>
      </c>
      <c r="B75" s="48"/>
      <c r="C75" s="65"/>
      <c r="D75" s="56" t="s">
        <v>106</v>
      </c>
      <c r="E75" s="56"/>
    </row>
    <row r="76" spans="1:11" ht="11.25" customHeight="1" x14ac:dyDescent="0.3">
      <c r="A76" s="47" t="s">
        <v>142</v>
      </c>
      <c r="B76" s="51" t="s">
        <v>141</v>
      </c>
      <c r="C76" s="64">
        <v>250000</v>
      </c>
      <c r="D76" s="68" t="s">
        <v>143</v>
      </c>
      <c r="E76" s="68"/>
    </row>
    <row r="77" spans="1:11" ht="11.25" customHeight="1" x14ac:dyDescent="0.3">
      <c r="A77" s="48" t="s">
        <v>135</v>
      </c>
      <c r="B77" s="48"/>
      <c r="C77" s="83">
        <f>C76</f>
        <v>250000</v>
      </c>
      <c r="D77" s="55"/>
      <c r="E77" s="55"/>
    </row>
    <row r="78" spans="1:11" ht="11.25" customHeight="1" x14ac:dyDescent="0.3">
      <c r="A78" s="70"/>
      <c r="B78" s="70"/>
      <c r="C78" s="55"/>
      <c r="D78" s="55"/>
      <c r="E78" s="55"/>
      <c r="K78" s="5"/>
    </row>
    <row r="79" spans="1:11" ht="11.25" customHeight="1" x14ac:dyDescent="0.3">
      <c r="A79" s="70"/>
      <c r="B79" s="70"/>
      <c r="C79" s="70"/>
      <c r="D79" s="70"/>
      <c r="E79" s="70"/>
    </row>
    <row r="80" spans="1:11" ht="11.25" customHeight="1" x14ac:dyDescent="0.25"/>
    <row r="81" spans="11:11" ht="11.25" customHeight="1" x14ac:dyDescent="0.25"/>
    <row r="82" spans="11:11" ht="11.25" customHeight="1" x14ac:dyDescent="0.25"/>
    <row r="83" spans="11:11" ht="11.25" customHeight="1" x14ac:dyDescent="0.25"/>
    <row r="84" spans="11:11" ht="11.25" customHeight="1" x14ac:dyDescent="0.25"/>
    <row r="85" spans="11:11" ht="11.25" customHeight="1" x14ac:dyDescent="0.25"/>
    <row r="86" spans="11:11" ht="11.25" customHeight="1" x14ac:dyDescent="0.25"/>
    <row r="87" spans="11:11" ht="11.25" customHeight="1" x14ac:dyDescent="0.25">
      <c r="K87" s="26"/>
    </row>
    <row r="88" spans="11:11" ht="11.25" customHeight="1" x14ac:dyDescent="0.25"/>
    <row r="89" spans="11:11" ht="11.25" customHeight="1" x14ac:dyDescent="0.25"/>
    <row r="90" spans="11:11" ht="11.25" customHeight="1" x14ac:dyDescent="0.25"/>
    <row r="91" spans="11:11" ht="11.25" customHeight="1" x14ac:dyDescent="0.25"/>
    <row r="92" spans="11:11" ht="11.25" customHeight="1" x14ac:dyDescent="0.25"/>
    <row r="93" spans="11:11" ht="11.25" customHeight="1" x14ac:dyDescent="0.25"/>
    <row r="94" spans="11:11" ht="11.25" customHeight="1" x14ac:dyDescent="0.25"/>
    <row r="95" spans="11:11" ht="11.25" customHeight="1" x14ac:dyDescent="0.25"/>
    <row r="96" spans="1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  <row r="201" ht="11.25" customHeight="1" x14ac:dyDescent="0.25"/>
    <row r="202" ht="11.25" customHeight="1" x14ac:dyDescent="0.25"/>
    <row r="203" ht="11.25" customHeight="1" x14ac:dyDescent="0.25"/>
    <row r="204" ht="11.25" customHeight="1" x14ac:dyDescent="0.25"/>
    <row r="205" ht="11.25" customHeight="1" x14ac:dyDescent="0.25"/>
    <row r="206" ht="11.25" customHeight="1" x14ac:dyDescent="0.25"/>
    <row r="207" ht="11.25" customHeight="1" x14ac:dyDescent="0.25"/>
    <row r="208" ht="11.25" customHeight="1" x14ac:dyDescent="0.25"/>
    <row r="209" ht="11.25" customHeight="1" x14ac:dyDescent="0.25"/>
    <row r="210" ht="11.25" customHeight="1" x14ac:dyDescent="0.25"/>
    <row r="211" ht="11.25" customHeight="1" x14ac:dyDescent="0.25"/>
    <row r="212" ht="11.25" customHeight="1" x14ac:dyDescent="0.25"/>
    <row r="213" ht="11.25" customHeight="1" x14ac:dyDescent="0.25"/>
    <row r="214" ht="11.25" customHeight="1" x14ac:dyDescent="0.25"/>
    <row r="215" ht="11.25" customHeight="1" x14ac:dyDescent="0.25"/>
    <row r="216" ht="11.25" customHeight="1" x14ac:dyDescent="0.25"/>
    <row r="217" ht="11.25" customHeight="1" x14ac:dyDescent="0.25"/>
    <row r="218" ht="11.25" customHeight="1" x14ac:dyDescent="0.25"/>
    <row r="219" ht="11.25" customHeight="1" x14ac:dyDescent="0.25"/>
    <row r="220" ht="11.25" customHeight="1" x14ac:dyDescent="0.25"/>
    <row r="221" ht="11.25" customHeight="1" x14ac:dyDescent="0.25"/>
    <row r="222" ht="11.25" customHeight="1" x14ac:dyDescent="0.25"/>
    <row r="223" ht="11.25" customHeight="1" x14ac:dyDescent="0.25"/>
    <row r="224" ht="11.25" customHeight="1" x14ac:dyDescent="0.25"/>
    <row r="225" ht="11.25" customHeight="1" x14ac:dyDescent="0.25"/>
    <row r="226" ht="11.25" customHeight="1" x14ac:dyDescent="0.25"/>
    <row r="227" ht="11.25" customHeight="1" x14ac:dyDescent="0.25"/>
    <row r="228" ht="11.25" customHeight="1" x14ac:dyDescent="0.25"/>
    <row r="229" ht="11.25" customHeight="1" x14ac:dyDescent="0.25"/>
    <row r="230" ht="11.25" customHeight="1" x14ac:dyDescent="0.25"/>
    <row r="231" ht="11.25" customHeight="1" x14ac:dyDescent="0.25"/>
    <row r="232" ht="11.25" customHeight="1" x14ac:dyDescent="0.25"/>
    <row r="233" ht="11.25" customHeight="1" x14ac:dyDescent="0.25"/>
    <row r="234" ht="11.25" customHeight="1" x14ac:dyDescent="0.25"/>
    <row r="235" ht="11.25" customHeight="1" x14ac:dyDescent="0.25"/>
    <row r="236" ht="11.25" customHeight="1" x14ac:dyDescent="0.25"/>
    <row r="237" ht="11.25" customHeight="1" x14ac:dyDescent="0.25"/>
    <row r="238" ht="11.25" customHeight="1" x14ac:dyDescent="0.25"/>
    <row r="239" ht="11.25" customHeight="1" x14ac:dyDescent="0.25"/>
    <row r="240" ht="11.25" customHeight="1" x14ac:dyDescent="0.25"/>
    <row r="241" ht="11.25" customHeight="1" x14ac:dyDescent="0.25"/>
    <row r="242" ht="11.25" customHeight="1" x14ac:dyDescent="0.25"/>
    <row r="243" ht="11.25" customHeight="1" x14ac:dyDescent="0.25"/>
    <row r="244" ht="11.25" customHeight="1" x14ac:dyDescent="0.25"/>
    <row r="245" ht="11.25" customHeight="1" x14ac:dyDescent="0.25"/>
    <row r="246" ht="11.25" customHeight="1" x14ac:dyDescent="0.25"/>
    <row r="247" ht="11.25" customHeight="1" x14ac:dyDescent="0.25"/>
    <row r="248" ht="11.25" customHeight="1" x14ac:dyDescent="0.25"/>
    <row r="249" ht="11.25" customHeight="1" x14ac:dyDescent="0.25"/>
    <row r="250" ht="11.25" customHeight="1" x14ac:dyDescent="0.25"/>
    <row r="251" ht="11.25" customHeight="1" x14ac:dyDescent="0.25"/>
    <row r="252" ht="11.25" customHeight="1" x14ac:dyDescent="0.25"/>
    <row r="253" ht="11.25" customHeight="1" x14ac:dyDescent="0.25"/>
    <row r="254" ht="11.25" customHeight="1" x14ac:dyDescent="0.25"/>
    <row r="255" ht="11.25" customHeight="1" x14ac:dyDescent="0.25"/>
    <row r="256" ht="11.25" customHeight="1" x14ac:dyDescent="0.25"/>
    <row r="257" ht="11.25" customHeight="1" x14ac:dyDescent="0.25"/>
    <row r="258" ht="11.25" customHeight="1" x14ac:dyDescent="0.25"/>
    <row r="259" ht="11.25" customHeight="1" x14ac:dyDescent="0.25"/>
    <row r="260" ht="11.25" customHeight="1" x14ac:dyDescent="0.25"/>
    <row r="261" ht="11.25" customHeight="1" x14ac:dyDescent="0.25"/>
    <row r="262" ht="11.25" customHeight="1" x14ac:dyDescent="0.25"/>
    <row r="263" ht="11.25" customHeight="1" x14ac:dyDescent="0.25"/>
    <row r="264" ht="11.25" customHeight="1" x14ac:dyDescent="0.25"/>
    <row r="265" ht="11.25" customHeight="1" x14ac:dyDescent="0.25"/>
    <row r="266" ht="11.25" customHeight="1" x14ac:dyDescent="0.25"/>
    <row r="267" ht="11.25" customHeight="1" x14ac:dyDescent="0.25"/>
    <row r="268" ht="11.25" customHeight="1" x14ac:dyDescent="0.25"/>
    <row r="269" ht="11.25" customHeight="1" x14ac:dyDescent="0.25"/>
    <row r="270" ht="11.25" customHeight="1" x14ac:dyDescent="0.25"/>
    <row r="271" ht="11.25" customHeight="1" x14ac:dyDescent="0.25"/>
    <row r="272" ht="11.25" customHeight="1" x14ac:dyDescent="0.25"/>
    <row r="273" ht="11.25" customHeight="1" x14ac:dyDescent="0.25"/>
    <row r="274" ht="11.25" customHeight="1" x14ac:dyDescent="0.25"/>
    <row r="275" ht="11.25" customHeight="1" x14ac:dyDescent="0.25"/>
    <row r="276" ht="11.25" customHeight="1" x14ac:dyDescent="0.25"/>
    <row r="277" ht="11.25" customHeight="1" x14ac:dyDescent="0.25"/>
    <row r="278" ht="11.25" customHeight="1" x14ac:dyDescent="0.25"/>
    <row r="279" ht="11.25" customHeight="1" x14ac:dyDescent="0.25"/>
    <row r="280" ht="11.25" customHeight="1" x14ac:dyDescent="0.25"/>
    <row r="281" ht="11.25" customHeight="1" x14ac:dyDescent="0.25"/>
    <row r="282" ht="11.25" customHeight="1" x14ac:dyDescent="0.25"/>
    <row r="283" ht="11.25" customHeight="1" x14ac:dyDescent="0.25"/>
    <row r="284" ht="11.25" customHeight="1" x14ac:dyDescent="0.25"/>
    <row r="285" ht="11.25" customHeight="1" x14ac:dyDescent="0.25"/>
    <row r="286" ht="11.25" customHeight="1" x14ac:dyDescent="0.25"/>
    <row r="287" ht="11.25" customHeight="1" x14ac:dyDescent="0.25"/>
    <row r="288" ht="11.25" customHeight="1" x14ac:dyDescent="0.25"/>
    <row r="289" ht="11.25" customHeight="1" x14ac:dyDescent="0.25"/>
    <row r="290" ht="11.25" customHeight="1" x14ac:dyDescent="0.25"/>
    <row r="291" ht="11.25" customHeight="1" x14ac:dyDescent="0.25"/>
    <row r="292" ht="11.25" customHeight="1" x14ac:dyDescent="0.25"/>
    <row r="293" ht="11.25" customHeight="1" x14ac:dyDescent="0.25"/>
    <row r="294" ht="11.25" customHeight="1" x14ac:dyDescent="0.25"/>
    <row r="295" ht="11.25" customHeight="1" x14ac:dyDescent="0.25"/>
    <row r="296" ht="11.25" customHeight="1" x14ac:dyDescent="0.25"/>
    <row r="297" ht="11.25" customHeight="1" x14ac:dyDescent="0.25"/>
    <row r="298" ht="11.25" customHeight="1" x14ac:dyDescent="0.25"/>
    <row r="299" ht="11.25" customHeight="1" x14ac:dyDescent="0.25"/>
    <row r="300" ht="11.25" customHeight="1" x14ac:dyDescent="0.25"/>
    <row r="301" ht="11.25" customHeight="1" x14ac:dyDescent="0.25"/>
    <row r="302" ht="11.25" customHeight="1" x14ac:dyDescent="0.25"/>
    <row r="303" ht="11.25" customHeight="1" x14ac:dyDescent="0.25"/>
    <row r="304" ht="11.25" customHeight="1" x14ac:dyDescent="0.25"/>
    <row r="305" ht="11.25" customHeight="1" x14ac:dyDescent="0.25"/>
    <row r="306" ht="11.25" customHeight="1" x14ac:dyDescent="0.25"/>
    <row r="307" ht="11.25" customHeight="1" x14ac:dyDescent="0.25"/>
    <row r="308" ht="11.25" customHeight="1" x14ac:dyDescent="0.25"/>
    <row r="309" ht="11.25" customHeight="1" x14ac:dyDescent="0.25"/>
    <row r="310" ht="11.25" customHeight="1" x14ac:dyDescent="0.25"/>
    <row r="311" ht="11.25" customHeight="1" x14ac:dyDescent="0.25"/>
    <row r="312" ht="11.25" customHeight="1" x14ac:dyDescent="0.25"/>
    <row r="313" ht="11.25" customHeight="1" x14ac:dyDescent="0.25"/>
    <row r="314" ht="11.25" customHeight="1" x14ac:dyDescent="0.25"/>
    <row r="315" ht="11.25" customHeight="1" x14ac:dyDescent="0.25"/>
    <row r="316" ht="11.25" customHeight="1" x14ac:dyDescent="0.25"/>
    <row r="317" ht="11.25" customHeight="1" x14ac:dyDescent="0.25"/>
    <row r="318" ht="11.25" customHeight="1" x14ac:dyDescent="0.25"/>
    <row r="319" ht="11.25" customHeight="1" x14ac:dyDescent="0.25"/>
    <row r="320" ht="11.25" customHeight="1" x14ac:dyDescent="0.25"/>
    <row r="321" ht="11.25" customHeight="1" x14ac:dyDescent="0.25"/>
    <row r="322" ht="11.25" customHeight="1" x14ac:dyDescent="0.25"/>
    <row r="323" ht="11.25" customHeight="1" x14ac:dyDescent="0.25"/>
    <row r="324" ht="11.25" customHeight="1" x14ac:dyDescent="0.25"/>
    <row r="325" ht="11.25" customHeight="1" x14ac:dyDescent="0.25"/>
    <row r="326" ht="11.25" customHeight="1" x14ac:dyDescent="0.25"/>
    <row r="327" ht="11.25" customHeight="1" x14ac:dyDescent="0.25"/>
    <row r="328" ht="11.25" customHeight="1" x14ac:dyDescent="0.25"/>
    <row r="329" ht="11.25" customHeight="1" x14ac:dyDescent="0.25"/>
    <row r="330" ht="11.25" customHeight="1" x14ac:dyDescent="0.25"/>
    <row r="331" ht="11.25" customHeight="1" x14ac:dyDescent="0.25"/>
    <row r="332" ht="11.25" customHeight="1" x14ac:dyDescent="0.25"/>
    <row r="333" ht="11.25" customHeight="1" x14ac:dyDescent="0.25"/>
    <row r="334" ht="11.25" customHeight="1" x14ac:dyDescent="0.25"/>
    <row r="335" ht="11.25" customHeight="1" x14ac:dyDescent="0.25"/>
    <row r="336" ht="11.25" customHeight="1" x14ac:dyDescent="0.25"/>
    <row r="337" ht="11.25" customHeight="1" x14ac:dyDescent="0.25"/>
    <row r="338" ht="11.25" customHeight="1" x14ac:dyDescent="0.25"/>
    <row r="339" ht="11.25" customHeight="1" x14ac:dyDescent="0.25"/>
    <row r="340" ht="11.25" customHeight="1" x14ac:dyDescent="0.25"/>
    <row r="341" ht="11.25" customHeight="1" x14ac:dyDescent="0.25"/>
    <row r="342" ht="11.25" customHeight="1" x14ac:dyDescent="0.25"/>
    <row r="343" ht="11.25" customHeight="1" x14ac:dyDescent="0.25"/>
    <row r="344" ht="11.25" customHeight="1" x14ac:dyDescent="0.25"/>
    <row r="345" ht="11.25" customHeight="1" x14ac:dyDescent="0.25"/>
    <row r="346" ht="11.25" customHeight="1" x14ac:dyDescent="0.25"/>
    <row r="347" ht="11.25" customHeight="1" x14ac:dyDescent="0.25"/>
    <row r="348" ht="11.25" customHeight="1" x14ac:dyDescent="0.25"/>
    <row r="349" ht="11.25" customHeight="1" x14ac:dyDescent="0.25"/>
    <row r="350" ht="11.25" customHeight="1" x14ac:dyDescent="0.25"/>
    <row r="351" ht="11.25" customHeight="1" x14ac:dyDescent="0.25"/>
    <row r="352" ht="11.25" customHeight="1" x14ac:dyDescent="0.25"/>
    <row r="353" ht="11.25" customHeight="1" x14ac:dyDescent="0.25"/>
    <row r="354" ht="11.25" customHeight="1" x14ac:dyDescent="0.25"/>
    <row r="355" ht="11.25" customHeight="1" x14ac:dyDescent="0.25"/>
    <row r="356" ht="11.25" customHeight="1" x14ac:dyDescent="0.25"/>
    <row r="357" ht="11.25" customHeight="1" x14ac:dyDescent="0.25"/>
    <row r="358" ht="11.25" customHeight="1" x14ac:dyDescent="0.25"/>
    <row r="359" ht="11.25" customHeight="1" x14ac:dyDescent="0.25"/>
    <row r="360" ht="11.25" customHeight="1" x14ac:dyDescent="0.25"/>
    <row r="361" ht="11.25" customHeight="1" x14ac:dyDescent="0.25"/>
    <row r="362" ht="11.25" customHeight="1" x14ac:dyDescent="0.25"/>
    <row r="363" ht="11.25" customHeight="1" x14ac:dyDescent="0.25"/>
    <row r="364" ht="11.25" customHeight="1" x14ac:dyDescent="0.25"/>
    <row r="365" ht="11.25" customHeight="1" x14ac:dyDescent="0.25"/>
    <row r="366" ht="11.25" customHeight="1" x14ac:dyDescent="0.25"/>
    <row r="367" ht="11.25" customHeight="1" x14ac:dyDescent="0.25"/>
    <row r="368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  <row r="380" ht="11.25" customHeight="1" x14ac:dyDescent="0.25"/>
    <row r="381" ht="11.25" customHeight="1" x14ac:dyDescent="0.25"/>
    <row r="382" ht="11.25" customHeight="1" x14ac:dyDescent="0.25"/>
    <row r="383" ht="11.25" customHeight="1" x14ac:dyDescent="0.25"/>
    <row r="384" ht="11.25" customHeight="1" x14ac:dyDescent="0.25"/>
    <row r="385" ht="11.25" customHeight="1" x14ac:dyDescent="0.25"/>
    <row r="386" ht="11.25" customHeight="1" x14ac:dyDescent="0.25"/>
    <row r="387" ht="11.25" customHeight="1" x14ac:dyDescent="0.25"/>
    <row r="388" ht="11.25" customHeight="1" x14ac:dyDescent="0.25"/>
    <row r="389" ht="11.25" customHeight="1" x14ac:dyDescent="0.25"/>
    <row r="390" ht="11.25" customHeight="1" x14ac:dyDescent="0.25"/>
    <row r="391" ht="11.25" customHeight="1" x14ac:dyDescent="0.25"/>
    <row r="392" ht="11.25" customHeight="1" x14ac:dyDescent="0.25"/>
    <row r="393" ht="11.25" customHeight="1" x14ac:dyDescent="0.25"/>
    <row r="394" ht="11.25" customHeight="1" x14ac:dyDescent="0.25"/>
    <row r="395" ht="11.25" customHeight="1" x14ac:dyDescent="0.25"/>
    <row r="396" ht="11.25" customHeight="1" x14ac:dyDescent="0.25"/>
    <row r="397" ht="11.25" customHeight="1" x14ac:dyDescent="0.25"/>
    <row r="398" ht="11.25" customHeight="1" x14ac:dyDescent="0.25"/>
    <row r="399" ht="11.25" customHeight="1" x14ac:dyDescent="0.25"/>
    <row r="400" ht="11.25" customHeight="1" x14ac:dyDescent="0.25"/>
    <row r="401" ht="11.25" customHeight="1" x14ac:dyDescent="0.25"/>
    <row r="402" ht="11.25" customHeight="1" x14ac:dyDescent="0.25"/>
    <row r="403" ht="11.25" customHeight="1" x14ac:dyDescent="0.25"/>
    <row r="404" ht="11.25" customHeight="1" x14ac:dyDescent="0.25"/>
    <row r="405" ht="11.25" customHeight="1" x14ac:dyDescent="0.25"/>
    <row r="406" ht="11.25" customHeight="1" x14ac:dyDescent="0.25"/>
    <row r="407" ht="11.25" customHeight="1" x14ac:dyDescent="0.25"/>
    <row r="408" ht="11.25" customHeight="1" x14ac:dyDescent="0.25"/>
    <row r="409" ht="11.25" customHeight="1" x14ac:dyDescent="0.25"/>
    <row r="410" ht="11.25" customHeight="1" x14ac:dyDescent="0.25"/>
    <row r="411" ht="11.25" customHeight="1" x14ac:dyDescent="0.25"/>
    <row r="412" ht="11.25" customHeight="1" x14ac:dyDescent="0.25"/>
    <row r="413" ht="11.25" customHeight="1" x14ac:dyDescent="0.25"/>
    <row r="414" ht="11.25" customHeight="1" x14ac:dyDescent="0.25"/>
    <row r="415" ht="11.25" customHeight="1" x14ac:dyDescent="0.25"/>
    <row r="416" ht="11.25" customHeight="1" x14ac:dyDescent="0.25"/>
    <row r="417" ht="11.25" customHeight="1" x14ac:dyDescent="0.25"/>
    <row r="418" ht="11.25" customHeight="1" x14ac:dyDescent="0.25"/>
    <row r="419" ht="11.25" customHeight="1" x14ac:dyDescent="0.25"/>
    <row r="420" ht="11.25" customHeight="1" x14ac:dyDescent="0.25"/>
    <row r="421" ht="11.25" customHeight="1" x14ac:dyDescent="0.25"/>
    <row r="422" ht="11.25" customHeight="1" x14ac:dyDescent="0.25"/>
    <row r="423" ht="11.25" customHeight="1" x14ac:dyDescent="0.25"/>
    <row r="424" ht="11.25" customHeight="1" x14ac:dyDescent="0.25"/>
    <row r="425" ht="11.25" customHeight="1" x14ac:dyDescent="0.25"/>
    <row r="426" ht="11.25" customHeight="1" x14ac:dyDescent="0.25"/>
    <row r="427" ht="11.25" customHeight="1" x14ac:dyDescent="0.25"/>
    <row r="428" ht="11.25" customHeight="1" x14ac:dyDescent="0.25"/>
    <row r="429" ht="11.25" customHeight="1" x14ac:dyDescent="0.25"/>
    <row r="430" ht="11.25" customHeight="1" x14ac:dyDescent="0.25"/>
    <row r="431" ht="11.25" customHeight="1" x14ac:dyDescent="0.25"/>
    <row r="432" ht="11.25" customHeight="1" x14ac:dyDescent="0.25"/>
    <row r="433" ht="11.25" customHeight="1" x14ac:dyDescent="0.25"/>
    <row r="434" ht="11.25" customHeight="1" x14ac:dyDescent="0.25"/>
    <row r="435" ht="11.25" customHeight="1" x14ac:dyDescent="0.25"/>
    <row r="436" ht="11.25" customHeight="1" x14ac:dyDescent="0.25"/>
    <row r="437" ht="11.25" customHeight="1" x14ac:dyDescent="0.25"/>
    <row r="438" ht="11.25" customHeight="1" x14ac:dyDescent="0.25"/>
    <row r="439" ht="11.25" customHeight="1" x14ac:dyDescent="0.25"/>
    <row r="440" ht="11.25" customHeight="1" x14ac:dyDescent="0.25"/>
    <row r="441" ht="11.25" customHeight="1" x14ac:dyDescent="0.25"/>
    <row r="442" ht="11.25" customHeight="1" x14ac:dyDescent="0.25"/>
    <row r="443" ht="11.25" customHeight="1" x14ac:dyDescent="0.25"/>
    <row r="444" ht="11.25" customHeight="1" x14ac:dyDescent="0.25"/>
    <row r="445" ht="11.25" customHeight="1" x14ac:dyDescent="0.25"/>
    <row r="446" ht="11.25" customHeight="1" x14ac:dyDescent="0.25"/>
    <row r="447" ht="11.25" customHeight="1" x14ac:dyDescent="0.25"/>
    <row r="448" ht="11.25" customHeight="1" x14ac:dyDescent="0.25"/>
    <row r="449" ht="11.25" customHeight="1" x14ac:dyDescent="0.25"/>
    <row r="450" ht="11.25" customHeight="1" x14ac:dyDescent="0.25"/>
    <row r="451" ht="11.25" customHeight="1" x14ac:dyDescent="0.25"/>
    <row r="452" ht="11.25" customHeight="1" x14ac:dyDescent="0.25"/>
    <row r="453" ht="11.25" customHeight="1" x14ac:dyDescent="0.25"/>
    <row r="454" ht="11.25" customHeight="1" x14ac:dyDescent="0.25"/>
    <row r="455" ht="11.25" customHeight="1" x14ac:dyDescent="0.25"/>
    <row r="456" ht="11.25" customHeight="1" x14ac:dyDescent="0.25"/>
    <row r="457" ht="11.25" customHeight="1" x14ac:dyDescent="0.25"/>
    <row r="458" ht="11.25" customHeight="1" x14ac:dyDescent="0.25"/>
    <row r="459" ht="11.25" customHeight="1" x14ac:dyDescent="0.25"/>
    <row r="460" ht="11.25" customHeight="1" x14ac:dyDescent="0.25"/>
    <row r="461" ht="11.25" customHeight="1" x14ac:dyDescent="0.25"/>
    <row r="462" ht="11.25" customHeight="1" x14ac:dyDescent="0.25"/>
    <row r="463" ht="11.25" customHeight="1" x14ac:dyDescent="0.25"/>
    <row r="464" ht="11.25" customHeight="1" x14ac:dyDescent="0.25"/>
    <row r="465" ht="11.25" customHeight="1" x14ac:dyDescent="0.25"/>
    <row r="466" ht="11.25" customHeight="1" x14ac:dyDescent="0.25"/>
    <row r="467" ht="11.25" customHeight="1" x14ac:dyDescent="0.25"/>
    <row r="468" ht="11.25" customHeight="1" x14ac:dyDescent="0.25"/>
    <row r="469" ht="11.25" customHeight="1" x14ac:dyDescent="0.25"/>
    <row r="470" ht="11.25" customHeight="1" x14ac:dyDescent="0.25"/>
    <row r="471" ht="11.25" customHeight="1" x14ac:dyDescent="0.25"/>
    <row r="472" ht="11.25" customHeight="1" x14ac:dyDescent="0.25"/>
    <row r="473" ht="11.25" customHeight="1" x14ac:dyDescent="0.25"/>
    <row r="474" ht="11.25" customHeight="1" x14ac:dyDescent="0.25"/>
    <row r="475" ht="11.25" customHeight="1" x14ac:dyDescent="0.25"/>
    <row r="476" ht="11.25" customHeight="1" x14ac:dyDescent="0.25"/>
    <row r="477" ht="11.25" customHeight="1" x14ac:dyDescent="0.25"/>
    <row r="478" ht="11.25" customHeight="1" x14ac:dyDescent="0.25"/>
    <row r="479" ht="11.25" customHeight="1" x14ac:dyDescent="0.25"/>
    <row r="480" ht="11.25" customHeight="1" x14ac:dyDescent="0.25"/>
    <row r="481" ht="11.25" customHeight="1" x14ac:dyDescent="0.25"/>
    <row r="482" ht="11.25" customHeight="1" x14ac:dyDescent="0.25"/>
    <row r="483" ht="11.25" customHeight="1" x14ac:dyDescent="0.25"/>
    <row r="484" ht="11.25" customHeight="1" x14ac:dyDescent="0.25"/>
    <row r="485" ht="11.25" customHeight="1" x14ac:dyDescent="0.25"/>
    <row r="486" ht="11.25" customHeight="1" x14ac:dyDescent="0.25"/>
    <row r="487" ht="11.25" customHeight="1" x14ac:dyDescent="0.25"/>
    <row r="488" ht="11.25" customHeight="1" x14ac:dyDescent="0.25"/>
    <row r="489" ht="11.25" customHeight="1" x14ac:dyDescent="0.25"/>
    <row r="490" ht="11.25" customHeight="1" x14ac:dyDescent="0.25"/>
    <row r="491" ht="11.25" customHeight="1" x14ac:dyDescent="0.25"/>
    <row r="492" ht="11.25" customHeight="1" x14ac:dyDescent="0.25"/>
    <row r="493" ht="11.25" customHeight="1" x14ac:dyDescent="0.25"/>
    <row r="494" ht="11.25" customHeight="1" x14ac:dyDescent="0.25"/>
    <row r="495" ht="11.25" customHeight="1" x14ac:dyDescent="0.25"/>
    <row r="496" ht="11.25" customHeight="1" x14ac:dyDescent="0.25"/>
    <row r="497" ht="11.25" customHeight="1" x14ac:dyDescent="0.25"/>
    <row r="498" ht="11.25" customHeight="1" x14ac:dyDescent="0.25"/>
    <row r="499" ht="11.25" customHeight="1" x14ac:dyDescent="0.25"/>
    <row r="500" ht="11.25" customHeight="1" x14ac:dyDescent="0.25"/>
    <row r="501" ht="11.25" customHeight="1" x14ac:dyDescent="0.25"/>
    <row r="502" ht="11.25" customHeight="1" x14ac:dyDescent="0.25"/>
    <row r="503" ht="11.25" customHeight="1" x14ac:dyDescent="0.25"/>
    <row r="504" ht="11.25" customHeight="1" x14ac:dyDescent="0.25"/>
    <row r="505" ht="11.25" customHeight="1" x14ac:dyDescent="0.25"/>
    <row r="506" ht="11.25" customHeight="1" x14ac:dyDescent="0.25"/>
    <row r="507" ht="11.25" customHeight="1" x14ac:dyDescent="0.25"/>
    <row r="508" ht="11.25" customHeight="1" x14ac:dyDescent="0.25"/>
    <row r="509" ht="11.25" customHeight="1" x14ac:dyDescent="0.25"/>
    <row r="510" ht="11.25" customHeight="1" x14ac:dyDescent="0.25"/>
    <row r="511" ht="11.25" customHeight="1" x14ac:dyDescent="0.25"/>
    <row r="512" ht="11.25" customHeight="1" x14ac:dyDescent="0.25"/>
    <row r="513" ht="11.25" customHeight="1" x14ac:dyDescent="0.25"/>
    <row r="514" ht="11.25" customHeight="1" x14ac:dyDescent="0.25"/>
    <row r="515" ht="11.25" customHeight="1" x14ac:dyDescent="0.25"/>
    <row r="516" ht="11.25" customHeight="1" x14ac:dyDescent="0.25"/>
    <row r="517" ht="11.25" customHeight="1" x14ac:dyDescent="0.25"/>
    <row r="518" ht="11.25" customHeight="1" x14ac:dyDescent="0.25"/>
    <row r="519" ht="11.25" customHeight="1" x14ac:dyDescent="0.25"/>
    <row r="520" ht="11.25" customHeight="1" x14ac:dyDescent="0.25"/>
    <row r="521" ht="11.25" customHeight="1" x14ac:dyDescent="0.25"/>
    <row r="522" ht="11.25" customHeight="1" x14ac:dyDescent="0.25"/>
    <row r="523" ht="11.25" customHeight="1" x14ac:dyDescent="0.25"/>
    <row r="524" ht="11.25" customHeight="1" x14ac:dyDescent="0.25"/>
    <row r="525" ht="11.25" customHeight="1" x14ac:dyDescent="0.25"/>
    <row r="526" ht="11.25" customHeight="1" x14ac:dyDescent="0.25"/>
    <row r="527" ht="11.25" customHeight="1" x14ac:dyDescent="0.25"/>
    <row r="528" ht="11.25" customHeight="1" x14ac:dyDescent="0.25"/>
    <row r="529" ht="11.25" customHeight="1" x14ac:dyDescent="0.25"/>
    <row r="530" ht="11.25" customHeight="1" x14ac:dyDescent="0.25"/>
    <row r="531" ht="11.25" customHeight="1" x14ac:dyDescent="0.25"/>
    <row r="532" ht="11.25" customHeight="1" x14ac:dyDescent="0.25"/>
    <row r="533" ht="11.25" customHeight="1" x14ac:dyDescent="0.25"/>
    <row r="534" ht="11.25" customHeight="1" x14ac:dyDescent="0.25"/>
    <row r="535" ht="11.25" customHeight="1" x14ac:dyDescent="0.25"/>
    <row r="536" ht="11.25" customHeight="1" x14ac:dyDescent="0.25"/>
    <row r="537" ht="11.25" customHeight="1" x14ac:dyDescent="0.25"/>
    <row r="538" ht="11.25" customHeight="1" x14ac:dyDescent="0.25"/>
    <row r="539" ht="11.25" customHeight="1" x14ac:dyDescent="0.25"/>
    <row r="540" ht="11.25" customHeight="1" x14ac:dyDescent="0.25"/>
    <row r="541" ht="11.25" customHeight="1" x14ac:dyDescent="0.25"/>
    <row r="542" ht="11.25" customHeight="1" x14ac:dyDescent="0.25"/>
    <row r="543" ht="11.25" customHeight="1" x14ac:dyDescent="0.25"/>
    <row r="544" ht="11.25" customHeight="1" x14ac:dyDescent="0.25"/>
    <row r="545" ht="11.25" customHeight="1" x14ac:dyDescent="0.25"/>
    <row r="546" ht="11.25" customHeight="1" x14ac:dyDescent="0.25"/>
    <row r="547" ht="11.25" customHeight="1" x14ac:dyDescent="0.25"/>
    <row r="548" ht="11.25" customHeight="1" x14ac:dyDescent="0.25"/>
    <row r="549" ht="11.25" customHeight="1" x14ac:dyDescent="0.25"/>
    <row r="550" ht="11.25" customHeight="1" x14ac:dyDescent="0.25"/>
    <row r="551" ht="11.25" customHeight="1" x14ac:dyDescent="0.25"/>
    <row r="552" ht="11.25" customHeight="1" x14ac:dyDescent="0.25"/>
    <row r="553" ht="11.25" customHeight="1" x14ac:dyDescent="0.25"/>
    <row r="554" ht="11.25" customHeight="1" x14ac:dyDescent="0.25"/>
    <row r="555" ht="11.25" customHeight="1" x14ac:dyDescent="0.25"/>
    <row r="556" ht="11.25" customHeight="1" x14ac:dyDescent="0.25"/>
    <row r="557" ht="11.25" customHeight="1" x14ac:dyDescent="0.25"/>
    <row r="558" ht="11.25" customHeight="1" x14ac:dyDescent="0.25"/>
    <row r="559" ht="11.25" customHeight="1" x14ac:dyDescent="0.25"/>
    <row r="560" ht="11.25" customHeight="1" x14ac:dyDescent="0.25"/>
    <row r="561" ht="11.25" customHeight="1" x14ac:dyDescent="0.25"/>
    <row r="562" ht="11.25" customHeight="1" x14ac:dyDescent="0.25"/>
    <row r="563" ht="11.25" customHeight="1" x14ac:dyDescent="0.25"/>
    <row r="564" ht="11.25" customHeight="1" x14ac:dyDescent="0.25"/>
    <row r="565" ht="11.25" customHeight="1" x14ac:dyDescent="0.25"/>
    <row r="566" ht="11.25" customHeight="1" x14ac:dyDescent="0.25"/>
    <row r="567" ht="11.25" customHeight="1" x14ac:dyDescent="0.25"/>
    <row r="568" ht="11.25" customHeight="1" x14ac:dyDescent="0.25"/>
    <row r="569" ht="11.25" customHeight="1" x14ac:dyDescent="0.25"/>
    <row r="570" ht="11.25" customHeight="1" x14ac:dyDescent="0.25"/>
    <row r="571" ht="11.25" customHeight="1" x14ac:dyDescent="0.25"/>
    <row r="572" ht="11.25" customHeight="1" x14ac:dyDescent="0.25"/>
    <row r="573" ht="11.25" customHeight="1" x14ac:dyDescent="0.25"/>
    <row r="574" ht="11.25" customHeight="1" x14ac:dyDescent="0.25"/>
    <row r="575" ht="11.25" customHeight="1" x14ac:dyDescent="0.25"/>
    <row r="576" ht="11.25" customHeight="1" x14ac:dyDescent="0.25"/>
    <row r="577" ht="11.25" customHeight="1" x14ac:dyDescent="0.25"/>
    <row r="578" ht="11.25" customHeight="1" x14ac:dyDescent="0.25"/>
    <row r="579" ht="11.25" customHeight="1" x14ac:dyDescent="0.25"/>
    <row r="580" ht="11.25" customHeight="1" x14ac:dyDescent="0.25"/>
    <row r="581" ht="11.25" customHeight="1" x14ac:dyDescent="0.25"/>
    <row r="582" ht="11.25" customHeight="1" x14ac:dyDescent="0.25"/>
    <row r="583" ht="11.25" customHeight="1" x14ac:dyDescent="0.25"/>
    <row r="584" ht="11.25" customHeight="1" x14ac:dyDescent="0.25"/>
    <row r="585" ht="11.25" customHeight="1" x14ac:dyDescent="0.25"/>
    <row r="586" ht="11.25" customHeight="1" x14ac:dyDescent="0.25"/>
    <row r="587" ht="11.25" customHeight="1" x14ac:dyDescent="0.25"/>
    <row r="588" ht="11.25" customHeight="1" x14ac:dyDescent="0.25"/>
    <row r="589" ht="11.25" customHeight="1" x14ac:dyDescent="0.25"/>
    <row r="590" ht="11.25" customHeight="1" x14ac:dyDescent="0.25"/>
    <row r="591" ht="11.25" customHeight="1" x14ac:dyDescent="0.25"/>
    <row r="592" ht="11.25" customHeight="1" x14ac:dyDescent="0.25"/>
    <row r="593" ht="11.25" customHeight="1" x14ac:dyDescent="0.25"/>
    <row r="594" ht="11.25" customHeight="1" x14ac:dyDescent="0.25"/>
    <row r="595" ht="11.25" customHeight="1" x14ac:dyDescent="0.25"/>
    <row r="596" ht="11.25" customHeight="1" x14ac:dyDescent="0.25"/>
    <row r="597" ht="11.25" customHeight="1" x14ac:dyDescent="0.25"/>
    <row r="598" ht="11.25" customHeight="1" x14ac:dyDescent="0.25"/>
    <row r="599" ht="11.25" customHeight="1" x14ac:dyDescent="0.25"/>
    <row r="600" ht="11.25" customHeight="1" x14ac:dyDescent="0.25"/>
    <row r="601" ht="11.25" customHeight="1" x14ac:dyDescent="0.25"/>
    <row r="602" ht="11.25" customHeight="1" x14ac:dyDescent="0.25"/>
    <row r="603" ht="11.25" customHeight="1" x14ac:dyDescent="0.25"/>
    <row r="604" ht="11.25" customHeight="1" x14ac:dyDescent="0.25"/>
    <row r="605" ht="11.25" customHeight="1" x14ac:dyDescent="0.25"/>
    <row r="606" ht="11.25" customHeight="1" x14ac:dyDescent="0.25"/>
    <row r="607" ht="11.25" customHeight="1" x14ac:dyDescent="0.25"/>
    <row r="608" ht="11.25" customHeight="1" x14ac:dyDescent="0.25"/>
    <row r="609" ht="11.25" customHeight="1" x14ac:dyDescent="0.25"/>
    <row r="610" ht="11.25" customHeight="1" x14ac:dyDescent="0.25"/>
    <row r="611" ht="11.25" customHeight="1" x14ac:dyDescent="0.25"/>
    <row r="612" ht="11.25" customHeight="1" x14ac:dyDescent="0.25"/>
    <row r="613" ht="11.25" customHeight="1" x14ac:dyDescent="0.25"/>
    <row r="614" ht="11.25" customHeight="1" x14ac:dyDescent="0.25"/>
    <row r="615" ht="11.25" customHeight="1" x14ac:dyDescent="0.25"/>
    <row r="616" ht="11.25" customHeight="1" x14ac:dyDescent="0.25"/>
    <row r="617" ht="11.25" customHeight="1" x14ac:dyDescent="0.25"/>
    <row r="618" ht="11.25" customHeight="1" x14ac:dyDescent="0.25"/>
    <row r="619" ht="11.25" customHeight="1" x14ac:dyDescent="0.25"/>
    <row r="620" ht="11.25" customHeight="1" x14ac:dyDescent="0.25"/>
    <row r="621" ht="11.25" customHeight="1" x14ac:dyDescent="0.25"/>
    <row r="622" ht="11.25" customHeight="1" x14ac:dyDescent="0.25"/>
    <row r="623" ht="11.25" customHeight="1" x14ac:dyDescent="0.25"/>
    <row r="624" ht="11.25" customHeight="1" x14ac:dyDescent="0.25"/>
    <row r="625" ht="11.25" customHeight="1" x14ac:dyDescent="0.25"/>
    <row r="626" ht="11.25" customHeight="1" x14ac:dyDescent="0.25"/>
    <row r="627" ht="11.25" customHeight="1" x14ac:dyDescent="0.25"/>
    <row r="628" ht="11.25" customHeight="1" x14ac:dyDescent="0.25"/>
    <row r="629" ht="11.25" customHeight="1" x14ac:dyDescent="0.25"/>
    <row r="630" ht="11.25" customHeight="1" x14ac:dyDescent="0.25"/>
    <row r="631" ht="11.25" customHeight="1" x14ac:dyDescent="0.25"/>
    <row r="632" ht="11.25" customHeight="1" x14ac:dyDescent="0.25"/>
    <row r="633" ht="11.25" customHeight="1" x14ac:dyDescent="0.25"/>
    <row r="634" ht="11.25" customHeight="1" x14ac:dyDescent="0.25"/>
    <row r="635" ht="11.25" customHeight="1" x14ac:dyDescent="0.25"/>
    <row r="636" ht="11.25" customHeight="1" x14ac:dyDescent="0.25"/>
    <row r="637" ht="11.25" customHeight="1" x14ac:dyDescent="0.25"/>
    <row r="638" ht="11.25" customHeight="1" x14ac:dyDescent="0.25"/>
    <row r="639" ht="11.25" customHeight="1" x14ac:dyDescent="0.25"/>
    <row r="640" ht="11.25" customHeight="1" x14ac:dyDescent="0.25"/>
    <row r="641" ht="11.25" customHeight="1" x14ac:dyDescent="0.25"/>
    <row r="642" ht="11.25" customHeight="1" x14ac:dyDescent="0.25"/>
    <row r="643" ht="11.25" customHeight="1" x14ac:dyDescent="0.25"/>
    <row r="644" ht="11.25" customHeight="1" x14ac:dyDescent="0.25"/>
    <row r="645" ht="11.25" customHeight="1" x14ac:dyDescent="0.25"/>
    <row r="646" ht="11.25" customHeight="1" x14ac:dyDescent="0.25"/>
    <row r="647" ht="11.25" customHeight="1" x14ac:dyDescent="0.25"/>
    <row r="648" ht="11.25" customHeight="1" x14ac:dyDescent="0.25"/>
    <row r="649" ht="11.25" customHeight="1" x14ac:dyDescent="0.25"/>
    <row r="650" ht="11.25" customHeight="1" x14ac:dyDescent="0.25"/>
    <row r="651" ht="11.25" customHeight="1" x14ac:dyDescent="0.25"/>
    <row r="652" ht="11.25" customHeight="1" x14ac:dyDescent="0.25"/>
    <row r="653" ht="11.25" customHeight="1" x14ac:dyDescent="0.25"/>
    <row r="654" ht="11.25" customHeight="1" x14ac:dyDescent="0.25"/>
    <row r="655" ht="11.25" customHeight="1" x14ac:dyDescent="0.25"/>
    <row r="656" ht="11.25" customHeight="1" x14ac:dyDescent="0.25"/>
    <row r="657" ht="11.25" customHeight="1" x14ac:dyDescent="0.25"/>
    <row r="658" ht="11.25" customHeight="1" x14ac:dyDescent="0.25"/>
    <row r="659" ht="11.25" customHeight="1" x14ac:dyDescent="0.25"/>
    <row r="660" ht="11.25" customHeight="1" x14ac:dyDescent="0.25"/>
    <row r="661" ht="11.25" customHeight="1" x14ac:dyDescent="0.25"/>
    <row r="662" ht="11.25" customHeight="1" x14ac:dyDescent="0.25"/>
    <row r="663" ht="11.25" customHeight="1" x14ac:dyDescent="0.25"/>
    <row r="664" ht="11.25" customHeight="1" x14ac:dyDescent="0.25"/>
    <row r="665" ht="11.25" customHeight="1" x14ac:dyDescent="0.25"/>
    <row r="666" ht="11.25" customHeight="1" x14ac:dyDescent="0.25"/>
    <row r="667" ht="11.25" customHeight="1" x14ac:dyDescent="0.25"/>
    <row r="668" ht="11.25" customHeight="1" x14ac:dyDescent="0.25"/>
    <row r="669" ht="11.25" customHeight="1" x14ac:dyDescent="0.25"/>
    <row r="670" ht="11.25" customHeight="1" x14ac:dyDescent="0.25"/>
    <row r="671" ht="11.25" customHeight="1" x14ac:dyDescent="0.25"/>
    <row r="672" ht="11.25" customHeight="1" x14ac:dyDescent="0.25"/>
    <row r="673" ht="11.25" customHeight="1" x14ac:dyDescent="0.25"/>
    <row r="674" ht="11.25" customHeight="1" x14ac:dyDescent="0.25"/>
    <row r="675" ht="11.25" customHeight="1" x14ac:dyDescent="0.25"/>
    <row r="676" ht="11.25" customHeight="1" x14ac:dyDescent="0.25"/>
    <row r="677" ht="11.25" customHeight="1" x14ac:dyDescent="0.25"/>
    <row r="678" ht="11.25" customHeight="1" x14ac:dyDescent="0.25"/>
    <row r="679" ht="11.25" customHeight="1" x14ac:dyDescent="0.25"/>
    <row r="680" ht="11.25" customHeight="1" x14ac:dyDescent="0.25"/>
    <row r="681" ht="11.25" customHeight="1" x14ac:dyDescent="0.25"/>
    <row r="682" ht="11.25" customHeight="1" x14ac:dyDescent="0.25"/>
    <row r="683" ht="11.25" customHeight="1" x14ac:dyDescent="0.25"/>
    <row r="684" ht="11.25" customHeight="1" x14ac:dyDescent="0.25"/>
    <row r="685" ht="11.25" customHeight="1" x14ac:dyDescent="0.25"/>
    <row r="686" ht="11.25" customHeight="1" x14ac:dyDescent="0.25"/>
    <row r="687" ht="11.25" customHeight="1" x14ac:dyDescent="0.25"/>
    <row r="688" ht="11.25" customHeight="1" x14ac:dyDescent="0.25"/>
    <row r="689" ht="11.25" customHeight="1" x14ac:dyDescent="0.25"/>
    <row r="690" ht="11.25" customHeight="1" x14ac:dyDescent="0.25"/>
    <row r="691" ht="11.25" customHeight="1" x14ac:dyDescent="0.25"/>
    <row r="692" ht="11.25" customHeight="1" x14ac:dyDescent="0.25"/>
    <row r="693" ht="11.25" customHeight="1" x14ac:dyDescent="0.25"/>
    <row r="694" ht="11.25" customHeight="1" x14ac:dyDescent="0.25"/>
    <row r="695" ht="11.25" customHeight="1" x14ac:dyDescent="0.25"/>
    <row r="696" ht="11.25" customHeight="1" x14ac:dyDescent="0.25"/>
    <row r="697" ht="11.25" customHeight="1" x14ac:dyDescent="0.25"/>
    <row r="698" ht="11.25" customHeight="1" x14ac:dyDescent="0.25"/>
    <row r="699" ht="11.25" customHeight="1" x14ac:dyDescent="0.25"/>
    <row r="700" ht="11.25" customHeight="1" x14ac:dyDescent="0.25"/>
    <row r="701" ht="11.25" customHeight="1" x14ac:dyDescent="0.25"/>
    <row r="702" ht="11.25" customHeight="1" x14ac:dyDescent="0.25"/>
    <row r="703" ht="11.25" customHeight="1" x14ac:dyDescent="0.25"/>
    <row r="704" ht="11.25" customHeight="1" x14ac:dyDescent="0.25"/>
    <row r="705" ht="11.25" customHeight="1" x14ac:dyDescent="0.25"/>
    <row r="706" ht="11.25" customHeight="1" x14ac:dyDescent="0.25"/>
    <row r="707" ht="11.25" customHeight="1" x14ac:dyDescent="0.25"/>
    <row r="708" ht="11.25" customHeight="1" x14ac:dyDescent="0.25"/>
    <row r="709" ht="11.25" customHeight="1" x14ac:dyDescent="0.25"/>
    <row r="710" ht="11.25" customHeight="1" x14ac:dyDescent="0.25"/>
    <row r="711" ht="11.25" customHeight="1" x14ac:dyDescent="0.25"/>
    <row r="712" ht="11.25" customHeight="1" x14ac:dyDescent="0.25"/>
    <row r="713" ht="11.25" customHeight="1" x14ac:dyDescent="0.25"/>
    <row r="714" ht="11.25" customHeight="1" x14ac:dyDescent="0.25"/>
    <row r="715" ht="11.25" customHeight="1" x14ac:dyDescent="0.25"/>
    <row r="716" ht="11.25" customHeight="1" x14ac:dyDescent="0.25"/>
    <row r="717" ht="11.25" customHeight="1" x14ac:dyDescent="0.25"/>
    <row r="718" ht="11.25" customHeight="1" x14ac:dyDescent="0.25"/>
    <row r="719" ht="11.25" customHeight="1" x14ac:dyDescent="0.25"/>
    <row r="720" ht="11.25" customHeight="1" x14ac:dyDescent="0.25"/>
    <row r="721" ht="11.25" customHeight="1" x14ac:dyDescent="0.25"/>
    <row r="722" ht="11.25" customHeight="1" x14ac:dyDescent="0.25"/>
    <row r="723" ht="11.25" customHeight="1" x14ac:dyDescent="0.25"/>
    <row r="724" ht="11.25" customHeight="1" x14ac:dyDescent="0.25"/>
    <row r="725" ht="11.25" customHeight="1" x14ac:dyDescent="0.25"/>
    <row r="726" ht="11.25" customHeight="1" x14ac:dyDescent="0.25"/>
    <row r="727" ht="11.25" customHeight="1" x14ac:dyDescent="0.25"/>
    <row r="728" ht="11.25" customHeight="1" x14ac:dyDescent="0.25"/>
    <row r="729" ht="11.25" customHeight="1" x14ac:dyDescent="0.25"/>
    <row r="730" ht="11.25" customHeight="1" x14ac:dyDescent="0.25"/>
    <row r="731" ht="11.25" customHeight="1" x14ac:dyDescent="0.25"/>
    <row r="732" ht="11.25" customHeight="1" x14ac:dyDescent="0.25"/>
    <row r="733" ht="11.25" customHeight="1" x14ac:dyDescent="0.25"/>
    <row r="734" ht="11.25" customHeight="1" x14ac:dyDescent="0.25"/>
    <row r="735" ht="11.25" customHeight="1" x14ac:dyDescent="0.25"/>
    <row r="736" ht="11.25" customHeight="1" x14ac:dyDescent="0.25"/>
    <row r="737" ht="11.25" customHeight="1" x14ac:dyDescent="0.25"/>
    <row r="738" ht="11.25" customHeight="1" x14ac:dyDescent="0.25"/>
    <row r="739" ht="11.25" customHeight="1" x14ac:dyDescent="0.25"/>
    <row r="740" ht="11.25" customHeight="1" x14ac:dyDescent="0.25"/>
    <row r="741" ht="11.25" customHeight="1" x14ac:dyDescent="0.25"/>
    <row r="742" ht="11.25" customHeight="1" x14ac:dyDescent="0.25"/>
    <row r="743" ht="11.25" customHeight="1" x14ac:dyDescent="0.25"/>
    <row r="744" ht="11.25" customHeight="1" x14ac:dyDescent="0.25"/>
    <row r="745" ht="11.25" customHeight="1" x14ac:dyDescent="0.25"/>
    <row r="746" ht="11.25" customHeight="1" x14ac:dyDescent="0.25"/>
    <row r="747" ht="11.25" customHeight="1" x14ac:dyDescent="0.25"/>
    <row r="748" ht="11.25" customHeight="1" x14ac:dyDescent="0.25"/>
    <row r="749" ht="11.25" customHeight="1" x14ac:dyDescent="0.25"/>
    <row r="750" ht="11.25" customHeight="1" x14ac:dyDescent="0.25"/>
    <row r="751" ht="11.25" customHeight="1" x14ac:dyDescent="0.25"/>
    <row r="752" ht="11.25" customHeight="1" x14ac:dyDescent="0.25"/>
    <row r="753" ht="11.25" customHeight="1" x14ac:dyDescent="0.25"/>
    <row r="754" ht="11.25" customHeight="1" x14ac:dyDescent="0.25"/>
    <row r="755" ht="11.25" customHeight="1" x14ac:dyDescent="0.25"/>
    <row r="756" ht="11.25" customHeight="1" x14ac:dyDescent="0.25"/>
    <row r="757" ht="11.25" customHeight="1" x14ac:dyDescent="0.25"/>
    <row r="758" ht="11.25" customHeight="1" x14ac:dyDescent="0.25"/>
    <row r="759" ht="11.25" customHeight="1" x14ac:dyDescent="0.25"/>
    <row r="760" ht="11.25" customHeight="1" x14ac:dyDescent="0.25"/>
    <row r="761" ht="11.25" customHeight="1" x14ac:dyDescent="0.25"/>
    <row r="762" ht="11.25" customHeight="1" x14ac:dyDescent="0.25"/>
    <row r="763" ht="11.25" customHeight="1" x14ac:dyDescent="0.25"/>
    <row r="764" ht="11.25" customHeight="1" x14ac:dyDescent="0.25"/>
    <row r="765" ht="11.25" customHeight="1" x14ac:dyDescent="0.25"/>
    <row r="766" ht="11.25" customHeight="1" x14ac:dyDescent="0.25"/>
    <row r="767" ht="11.25" customHeight="1" x14ac:dyDescent="0.25"/>
    <row r="768" ht="11.25" customHeight="1" x14ac:dyDescent="0.25"/>
    <row r="769" ht="11.25" customHeight="1" x14ac:dyDescent="0.25"/>
    <row r="770" ht="11.25" customHeight="1" x14ac:dyDescent="0.25"/>
    <row r="771" ht="11.25" customHeight="1" x14ac:dyDescent="0.25"/>
    <row r="772" ht="11.25" customHeight="1" x14ac:dyDescent="0.25"/>
    <row r="773" ht="11.25" customHeight="1" x14ac:dyDescent="0.25"/>
    <row r="774" ht="11.25" customHeight="1" x14ac:dyDescent="0.25"/>
    <row r="775" ht="11.25" customHeight="1" x14ac:dyDescent="0.25"/>
    <row r="776" ht="11.25" customHeight="1" x14ac:dyDescent="0.25"/>
    <row r="777" ht="11.25" customHeight="1" x14ac:dyDescent="0.25"/>
    <row r="778" ht="11.25" customHeight="1" x14ac:dyDescent="0.25"/>
    <row r="779" ht="11.25" customHeight="1" x14ac:dyDescent="0.25"/>
    <row r="780" ht="11.25" customHeight="1" x14ac:dyDescent="0.25"/>
    <row r="781" ht="11.25" customHeight="1" x14ac:dyDescent="0.25"/>
    <row r="782" ht="11.25" customHeight="1" x14ac:dyDescent="0.25"/>
    <row r="783" ht="11.25" customHeight="1" x14ac:dyDescent="0.25"/>
    <row r="784" ht="11.25" customHeight="1" x14ac:dyDescent="0.25"/>
    <row r="785" ht="11.25" customHeight="1" x14ac:dyDescent="0.25"/>
    <row r="786" ht="11.25" customHeight="1" x14ac:dyDescent="0.25"/>
    <row r="787" ht="11.25" customHeight="1" x14ac:dyDescent="0.25"/>
    <row r="788" ht="11.25" customHeight="1" x14ac:dyDescent="0.25"/>
    <row r="789" ht="11.25" customHeight="1" x14ac:dyDescent="0.25"/>
    <row r="790" ht="11.25" customHeight="1" x14ac:dyDescent="0.25"/>
    <row r="791" ht="11.25" customHeight="1" x14ac:dyDescent="0.25"/>
    <row r="792" ht="11.25" customHeight="1" x14ac:dyDescent="0.25"/>
    <row r="793" ht="11.25" customHeight="1" x14ac:dyDescent="0.25"/>
    <row r="794" ht="11.25" customHeight="1" x14ac:dyDescent="0.25"/>
    <row r="795" ht="11.25" customHeight="1" x14ac:dyDescent="0.25"/>
    <row r="796" ht="11.25" customHeight="1" x14ac:dyDescent="0.25"/>
    <row r="797" ht="11.25" customHeight="1" x14ac:dyDescent="0.25"/>
    <row r="798" ht="11.25" customHeight="1" x14ac:dyDescent="0.25"/>
    <row r="799" ht="11.25" customHeight="1" x14ac:dyDescent="0.25"/>
    <row r="800" ht="11.25" customHeight="1" x14ac:dyDescent="0.25"/>
    <row r="801" ht="11.25" customHeight="1" x14ac:dyDescent="0.25"/>
    <row r="802" ht="11.25" customHeight="1" x14ac:dyDescent="0.25"/>
    <row r="803" ht="11.25" customHeight="1" x14ac:dyDescent="0.25"/>
    <row r="804" ht="11.25" customHeight="1" x14ac:dyDescent="0.25"/>
    <row r="805" ht="11.25" customHeight="1" x14ac:dyDescent="0.25"/>
    <row r="806" ht="11.25" customHeight="1" x14ac:dyDescent="0.25"/>
    <row r="807" ht="11.25" customHeight="1" x14ac:dyDescent="0.25"/>
    <row r="808" ht="11.25" customHeight="1" x14ac:dyDescent="0.25"/>
    <row r="809" ht="11.25" customHeight="1" x14ac:dyDescent="0.25"/>
    <row r="810" ht="11.25" customHeight="1" x14ac:dyDescent="0.25"/>
    <row r="811" ht="11.25" customHeight="1" x14ac:dyDescent="0.25"/>
    <row r="812" ht="11.25" customHeight="1" x14ac:dyDescent="0.25"/>
    <row r="813" ht="11.25" customHeight="1" x14ac:dyDescent="0.25"/>
    <row r="814" ht="11.25" customHeight="1" x14ac:dyDescent="0.25"/>
    <row r="815" ht="11.25" customHeight="1" x14ac:dyDescent="0.25"/>
    <row r="816" ht="11.25" customHeight="1" x14ac:dyDescent="0.25"/>
    <row r="817" ht="11.25" customHeight="1" x14ac:dyDescent="0.25"/>
    <row r="818" ht="11.25" customHeight="1" x14ac:dyDescent="0.25"/>
    <row r="819" ht="11.25" customHeight="1" x14ac:dyDescent="0.25"/>
    <row r="820" ht="11.25" customHeight="1" x14ac:dyDescent="0.25"/>
    <row r="821" ht="11.25" customHeight="1" x14ac:dyDescent="0.25"/>
    <row r="822" ht="11.25" customHeight="1" x14ac:dyDescent="0.25"/>
    <row r="823" ht="11.25" customHeight="1" x14ac:dyDescent="0.25"/>
    <row r="824" ht="11.25" customHeight="1" x14ac:dyDescent="0.25"/>
    <row r="825" ht="11.25" customHeight="1" x14ac:dyDescent="0.25"/>
    <row r="826" ht="11.25" customHeight="1" x14ac:dyDescent="0.25"/>
    <row r="827" ht="11.25" customHeight="1" x14ac:dyDescent="0.25"/>
    <row r="828" ht="11.25" customHeight="1" x14ac:dyDescent="0.25"/>
    <row r="829" ht="11.25" customHeight="1" x14ac:dyDescent="0.25"/>
    <row r="830" ht="11.25" customHeight="1" x14ac:dyDescent="0.25"/>
    <row r="831" ht="11.25" customHeight="1" x14ac:dyDescent="0.25"/>
    <row r="832" ht="11.25" customHeight="1" x14ac:dyDescent="0.25"/>
    <row r="833" ht="11.25" customHeight="1" x14ac:dyDescent="0.25"/>
    <row r="834" ht="11.25" customHeight="1" x14ac:dyDescent="0.25"/>
    <row r="835" ht="11.25" customHeight="1" x14ac:dyDescent="0.25"/>
    <row r="836" ht="11.25" customHeight="1" x14ac:dyDescent="0.25"/>
    <row r="837" ht="11.25" customHeight="1" x14ac:dyDescent="0.25"/>
    <row r="838" ht="11.25" customHeight="1" x14ac:dyDescent="0.25"/>
    <row r="839" ht="11.25" customHeight="1" x14ac:dyDescent="0.25"/>
    <row r="840" ht="11.25" customHeight="1" x14ac:dyDescent="0.25"/>
    <row r="841" ht="11.25" customHeight="1" x14ac:dyDescent="0.25"/>
    <row r="842" ht="11.25" customHeight="1" x14ac:dyDescent="0.25"/>
    <row r="843" ht="11.25" customHeight="1" x14ac:dyDescent="0.25"/>
    <row r="844" ht="11.25" customHeight="1" x14ac:dyDescent="0.25"/>
    <row r="845" ht="11.25" customHeight="1" x14ac:dyDescent="0.25"/>
    <row r="846" ht="11.25" customHeight="1" x14ac:dyDescent="0.25"/>
    <row r="847" ht="11.25" customHeight="1" x14ac:dyDescent="0.25"/>
    <row r="848" ht="11.25" customHeight="1" x14ac:dyDescent="0.25"/>
    <row r="849" ht="11.25" customHeight="1" x14ac:dyDescent="0.25"/>
    <row r="850" ht="11.25" customHeight="1" x14ac:dyDescent="0.25"/>
    <row r="851" ht="11.25" customHeight="1" x14ac:dyDescent="0.25"/>
    <row r="852" ht="11.25" customHeight="1" x14ac:dyDescent="0.25"/>
    <row r="853" ht="11.25" customHeight="1" x14ac:dyDescent="0.25"/>
    <row r="854" ht="11.25" customHeight="1" x14ac:dyDescent="0.25"/>
    <row r="855" ht="11.25" customHeight="1" x14ac:dyDescent="0.25"/>
    <row r="856" ht="11.25" customHeight="1" x14ac:dyDescent="0.25"/>
    <row r="857" ht="11.25" customHeight="1" x14ac:dyDescent="0.25"/>
    <row r="858" ht="11.25" customHeight="1" x14ac:dyDescent="0.25"/>
    <row r="859" ht="11.25" customHeight="1" x14ac:dyDescent="0.25"/>
    <row r="860" ht="11.25" customHeight="1" x14ac:dyDescent="0.25"/>
    <row r="861" ht="11.25" customHeight="1" x14ac:dyDescent="0.25"/>
    <row r="862" ht="11.25" customHeight="1" x14ac:dyDescent="0.25"/>
    <row r="863" ht="11.25" customHeight="1" x14ac:dyDescent="0.25"/>
    <row r="864" ht="11.25" customHeight="1" x14ac:dyDescent="0.25"/>
    <row r="865" ht="11.25" customHeight="1" x14ac:dyDescent="0.25"/>
    <row r="866" ht="11.25" customHeight="1" x14ac:dyDescent="0.25"/>
    <row r="867" ht="11.25" customHeight="1" x14ac:dyDescent="0.25"/>
    <row r="868" ht="11.25" customHeight="1" x14ac:dyDescent="0.25"/>
    <row r="869" ht="11.25" customHeight="1" x14ac:dyDescent="0.25"/>
    <row r="870" ht="11.25" customHeight="1" x14ac:dyDescent="0.25"/>
    <row r="871" ht="11.25" customHeight="1" x14ac:dyDescent="0.25"/>
    <row r="872" ht="11.25" customHeight="1" x14ac:dyDescent="0.25"/>
    <row r="873" ht="11.25" customHeight="1" x14ac:dyDescent="0.25"/>
    <row r="874" ht="11.25" customHeight="1" x14ac:dyDescent="0.25"/>
    <row r="875" ht="11.25" customHeight="1" x14ac:dyDescent="0.25"/>
    <row r="876" ht="11.25" customHeight="1" x14ac:dyDescent="0.25"/>
    <row r="877" ht="11.25" customHeight="1" x14ac:dyDescent="0.25"/>
    <row r="878" ht="11.25" customHeight="1" x14ac:dyDescent="0.25"/>
    <row r="879" ht="11.25" customHeight="1" x14ac:dyDescent="0.25"/>
    <row r="880" ht="11.25" customHeight="1" x14ac:dyDescent="0.25"/>
    <row r="881" ht="11.25" customHeight="1" x14ac:dyDescent="0.25"/>
    <row r="882" ht="11.25" customHeight="1" x14ac:dyDescent="0.25"/>
    <row r="883" ht="11.25" customHeight="1" x14ac:dyDescent="0.25"/>
    <row r="884" ht="11.25" customHeight="1" x14ac:dyDescent="0.25"/>
    <row r="885" ht="11.25" customHeight="1" x14ac:dyDescent="0.25"/>
    <row r="886" ht="11.25" customHeight="1" x14ac:dyDescent="0.25"/>
    <row r="887" ht="11.25" customHeight="1" x14ac:dyDescent="0.25"/>
    <row r="888" ht="11.25" customHeight="1" x14ac:dyDescent="0.25"/>
    <row r="889" ht="11.25" customHeight="1" x14ac:dyDescent="0.25"/>
    <row r="890" ht="11.25" customHeight="1" x14ac:dyDescent="0.25"/>
    <row r="891" ht="11.25" customHeight="1" x14ac:dyDescent="0.25"/>
    <row r="892" ht="11.25" customHeight="1" x14ac:dyDescent="0.25"/>
    <row r="893" ht="11.25" customHeight="1" x14ac:dyDescent="0.25"/>
    <row r="894" ht="11.25" customHeight="1" x14ac:dyDescent="0.25"/>
    <row r="895" ht="11.25" customHeight="1" x14ac:dyDescent="0.25"/>
    <row r="896" ht="11.25" customHeight="1" x14ac:dyDescent="0.25"/>
    <row r="897" ht="11.25" customHeight="1" x14ac:dyDescent="0.25"/>
    <row r="898" ht="11.25" customHeight="1" x14ac:dyDescent="0.25"/>
    <row r="899" ht="11.25" customHeight="1" x14ac:dyDescent="0.25"/>
    <row r="900" ht="11.25" customHeight="1" x14ac:dyDescent="0.25"/>
    <row r="901" ht="11.25" customHeight="1" x14ac:dyDescent="0.25"/>
    <row r="902" ht="11.25" customHeight="1" x14ac:dyDescent="0.25"/>
    <row r="903" ht="11.25" customHeight="1" x14ac:dyDescent="0.25"/>
    <row r="904" ht="11.25" customHeight="1" x14ac:dyDescent="0.25"/>
    <row r="905" ht="11.25" customHeight="1" x14ac:dyDescent="0.25"/>
    <row r="906" ht="11.25" customHeight="1" x14ac:dyDescent="0.25"/>
    <row r="907" ht="11.25" customHeight="1" x14ac:dyDescent="0.25"/>
    <row r="908" ht="11.25" customHeight="1" x14ac:dyDescent="0.25"/>
    <row r="909" ht="11.25" customHeight="1" x14ac:dyDescent="0.25"/>
    <row r="910" ht="11.25" customHeight="1" x14ac:dyDescent="0.25"/>
    <row r="911" ht="11.25" customHeight="1" x14ac:dyDescent="0.25"/>
    <row r="912" ht="11.25" customHeight="1" x14ac:dyDescent="0.25"/>
    <row r="913" ht="11.25" customHeight="1" x14ac:dyDescent="0.25"/>
    <row r="914" ht="11.25" customHeight="1" x14ac:dyDescent="0.25"/>
    <row r="915" ht="11.25" customHeight="1" x14ac:dyDescent="0.25"/>
    <row r="916" ht="11.25" customHeight="1" x14ac:dyDescent="0.25"/>
    <row r="917" ht="11.25" customHeight="1" x14ac:dyDescent="0.25"/>
    <row r="918" ht="11.25" customHeight="1" x14ac:dyDescent="0.25"/>
    <row r="919" ht="11.25" customHeight="1" x14ac:dyDescent="0.25"/>
    <row r="920" ht="11.25" customHeight="1" x14ac:dyDescent="0.25"/>
    <row r="921" ht="11.25" customHeight="1" x14ac:dyDescent="0.25"/>
    <row r="922" ht="11.25" customHeight="1" x14ac:dyDescent="0.25"/>
    <row r="923" ht="11.25" customHeight="1" x14ac:dyDescent="0.25"/>
    <row r="924" ht="11.25" customHeight="1" x14ac:dyDescent="0.25"/>
    <row r="925" ht="11.25" customHeight="1" x14ac:dyDescent="0.25"/>
    <row r="926" ht="11.25" customHeight="1" x14ac:dyDescent="0.25"/>
    <row r="927" ht="11.25" customHeight="1" x14ac:dyDescent="0.25"/>
    <row r="928" ht="11.25" customHeight="1" x14ac:dyDescent="0.25"/>
    <row r="929" ht="11.25" customHeight="1" x14ac:dyDescent="0.25"/>
    <row r="930" ht="11.25" customHeight="1" x14ac:dyDescent="0.25"/>
    <row r="931" ht="11.25" customHeight="1" x14ac:dyDescent="0.25"/>
    <row r="932" ht="11.25" customHeight="1" x14ac:dyDescent="0.25"/>
    <row r="933" ht="11.25" customHeight="1" x14ac:dyDescent="0.25"/>
    <row r="934" ht="11.25" customHeight="1" x14ac:dyDescent="0.25"/>
    <row r="935" ht="11.25" customHeight="1" x14ac:dyDescent="0.25"/>
    <row r="936" ht="11.25" customHeight="1" x14ac:dyDescent="0.25"/>
    <row r="937" ht="11.25" customHeight="1" x14ac:dyDescent="0.25"/>
    <row r="938" ht="11.25" customHeight="1" x14ac:dyDescent="0.25"/>
    <row r="939" ht="11.25" customHeight="1" x14ac:dyDescent="0.25"/>
    <row r="940" ht="11.25" customHeight="1" x14ac:dyDescent="0.25"/>
    <row r="941" ht="11.25" customHeight="1" x14ac:dyDescent="0.25"/>
    <row r="942" ht="11.25" customHeight="1" x14ac:dyDescent="0.25"/>
    <row r="943" ht="11.25" customHeight="1" x14ac:dyDescent="0.25"/>
    <row r="944" ht="11.25" customHeight="1" x14ac:dyDescent="0.25"/>
    <row r="945" ht="11.25" customHeight="1" x14ac:dyDescent="0.25"/>
    <row r="946" ht="11.25" customHeight="1" x14ac:dyDescent="0.25"/>
    <row r="947" ht="11.25" customHeight="1" x14ac:dyDescent="0.25"/>
    <row r="948" ht="11.25" customHeight="1" x14ac:dyDescent="0.25"/>
    <row r="949" ht="11.25" customHeight="1" x14ac:dyDescent="0.25"/>
    <row r="950" ht="11.25" customHeight="1" x14ac:dyDescent="0.25"/>
    <row r="951" ht="11.25" customHeight="1" x14ac:dyDescent="0.25"/>
    <row r="952" ht="11.25" customHeight="1" x14ac:dyDescent="0.25"/>
    <row r="953" ht="11.25" customHeight="1" x14ac:dyDescent="0.25"/>
    <row r="954" ht="11.25" customHeight="1" x14ac:dyDescent="0.25"/>
    <row r="955" ht="11.25" customHeight="1" x14ac:dyDescent="0.25"/>
    <row r="956" ht="11.25" customHeight="1" x14ac:dyDescent="0.25"/>
    <row r="957" ht="11.25" customHeight="1" x14ac:dyDescent="0.25"/>
    <row r="958" ht="11.25" customHeight="1" x14ac:dyDescent="0.25"/>
    <row r="959" ht="11.25" customHeight="1" x14ac:dyDescent="0.25"/>
    <row r="960" ht="11.25" customHeight="1" x14ac:dyDescent="0.25"/>
    <row r="961" ht="11.25" customHeight="1" x14ac:dyDescent="0.25"/>
    <row r="962" ht="11.25" customHeight="1" x14ac:dyDescent="0.25"/>
    <row r="963" ht="11.25" customHeight="1" x14ac:dyDescent="0.25"/>
    <row r="964" ht="11.25" customHeight="1" x14ac:dyDescent="0.25"/>
    <row r="965" ht="11.25" customHeight="1" x14ac:dyDescent="0.25"/>
    <row r="966" ht="11.25" customHeight="1" x14ac:dyDescent="0.25"/>
    <row r="967" ht="11.25" customHeight="1" x14ac:dyDescent="0.25"/>
    <row r="968" ht="11.25" customHeight="1" x14ac:dyDescent="0.25"/>
    <row r="969" ht="11.25" customHeight="1" x14ac:dyDescent="0.25"/>
    <row r="970" ht="11.25" customHeight="1" x14ac:dyDescent="0.25"/>
    <row r="971" ht="11.25" customHeight="1" x14ac:dyDescent="0.25"/>
    <row r="972" ht="11.25" customHeight="1" x14ac:dyDescent="0.25"/>
    <row r="973" ht="11.25" customHeight="1" x14ac:dyDescent="0.25"/>
    <row r="974" ht="11.25" customHeight="1" x14ac:dyDescent="0.25"/>
    <row r="975" ht="11.25" customHeight="1" x14ac:dyDescent="0.25"/>
    <row r="976" ht="11.25" customHeight="1" x14ac:dyDescent="0.25"/>
    <row r="977" ht="11.25" customHeight="1" x14ac:dyDescent="0.25"/>
    <row r="978" ht="11.25" customHeight="1" x14ac:dyDescent="0.25"/>
    <row r="979" ht="11.25" customHeight="1" x14ac:dyDescent="0.25"/>
    <row r="980" ht="11.25" customHeight="1" x14ac:dyDescent="0.25"/>
    <row r="981" ht="11.25" customHeight="1" x14ac:dyDescent="0.25"/>
    <row r="982" ht="11.25" customHeight="1" x14ac:dyDescent="0.25"/>
    <row r="983" ht="11.25" customHeight="1" x14ac:dyDescent="0.25"/>
    <row r="984" ht="11.25" customHeight="1" x14ac:dyDescent="0.25"/>
    <row r="985" ht="11.25" customHeight="1" x14ac:dyDescent="0.25"/>
    <row r="986" ht="11.25" customHeight="1" x14ac:dyDescent="0.25"/>
    <row r="987" ht="11.25" customHeight="1" x14ac:dyDescent="0.25"/>
    <row r="988" ht="11.25" customHeight="1" x14ac:dyDescent="0.25"/>
    <row r="989" ht="11.25" customHeight="1" x14ac:dyDescent="0.25"/>
    <row r="990" ht="11.25" customHeight="1" x14ac:dyDescent="0.25"/>
    <row r="991" ht="11.25" customHeight="1" x14ac:dyDescent="0.25"/>
    <row r="992" ht="11.25" customHeight="1" x14ac:dyDescent="0.25"/>
    <row r="993" ht="11.25" customHeight="1" x14ac:dyDescent="0.25"/>
    <row r="994" ht="11.25" customHeight="1" x14ac:dyDescent="0.25"/>
    <row r="995" ht="11.25" customHeight="1" x14ac:dyDescent="0.25"/>
    <row r="996" ht="11.25" customHeight="1" x14ac:dyDescent="0.25"/>
    <row r="997" ht="11.25" customHeight="1" x14ac:dyDescent="0.25"/>
    <row r="998" ht="11.25" customHeight="1" x14ac:dyDescent="0.25"/>
    <row r="999" ht="11.25" customHeight="1" x14ac:dyDescent="0.25"/>
    <row r="1000" ht="11.25" customHeight="1" x14ac:dyDescent="0.25"/>
    <row r="1001" ht="11.25" customHeight="1" x14ac:dyDescent="0.25"/>
    <row r="1002" ht="11.25" customHeight="1" x14ac:dyDescent="0.25"/>
    <row r="1003" ht="11.25" customHeight="1" x14ac:dyDescent="0.25"/>
    <row r="1004" ht="11.25" customHeight="1" x14ac:dyDescent="0.25"/>
    <row r="1005" ht="11.25" customHeight="1" x14ac:dyDescent="0.25"/>
    <row r="1006" ht="11.25" customHeight="1" x14ac:dyDescent="0.25"/>
    <row r="1007" ht="11.25" customHeight="1" x14ac:dyDescent="0.25"/>
    <row r="1008" ht="11.25" customHeight="1" x14ac:dyDescent="0.25"/>
    <row r="1009" ht="11.25" customHeight="1" x14ac:dyDescent="0.25"/>
    <row r="1010" ht="11.25" customHeight="1" x14ac:dyDescent="0.25"/>
    <row r="1011" ht="11.25" customHeight="1" x14ac:dyDescent="0.25"/>
    <row r="1012" ht="11.25" customHeight="1" x14ac:dyDescent="0.25"/>
    <row r="1013" ht="11.25" customHeight="1" x14ac:dyDescent="0.25"/>
    <row r="1014" ht="11.25" customHeight="1" x14ac:dyDescent="0.25"/>
    <row r="1015" ht="11.25" customHeight="1" x14ac:dyDescent="0.25"/>
    <row r="1016" ht="11.25" customHeight="1" x14ac:dyDescent="0.25"/>
    <row r="1017" ht="11.25" customHeight="1" x14ac:dyDescent="0.25"/>
    <row r="1018" ht="11.25" customHeight="1" x14ac:dyDescent="0.25"/>
    <row r="1019" ht="11.25" customHeight="1" x14ac:dyDescent="0.25"/>
    <row r="1020" ht="11.25" customHeight="1" x14ac:dyDescent="0.25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0"/>
  <sheetViews>
    <sheetView topLeftCell="B1" workbookViewId="0">
      <selection activeCell="B39" sqref="B39"/>
    </sheetView>
  </sheetViews>
  <sheetFormatPr defaultColWidth="14.453125" defaultRowHeight="15" customHeight="1" x14ac:dyDescent="0.25"/>
  <cols>
    <col min="1" max="1" width="22.1796875" customWidth="1"/>
    <col min="2" max="2" width="54.1796875" customWidth="1"/>
    <col min="3" max="3" width="24.1796875" customWidth="1"/>
    <col min="4" max="4" width="32.1796875" customWidth="1"/>
    <col min="5" max="5" width="26.6328125" customWidth="1"/>
    <col min="6" max="6" width="34.453125" customWidth="1"/>
    <col min="7" max="24" width="8.6328125" customWidth="1"/>
  </cols>
  <sheetData>
    <row r="1" spans="1:7" ht="11.25" customHeight="1" x14ac:dyDescent="0.25">
      <c r="A1" s="38" t="s">
        <v>115</v>
      </c>
      <c r="B1" s="38" t="s">
        <v>110</v>
      </c>
      <c r="C1" s="38" t="s">
        <v>117</v>
      </c>
      <c r="D1" s="38" t="s">
        <v>118</v>
      </c>
      <c r="E1" s="39" t="s">
        <v>112</v>
      </c>
      <c r="F1" s="38" t="s">
        <v>114</v>
      </c>
    </row>
    <row r="2" spans="1:7" ht="11.25" customHeight="1" x14ac:dyDescent="0.25">
      <c r="A2" s="36"/>
      <c r="B2" s="40" t="s">
        <v>116</v>
      </c>
      <c r="C2" s="37">
        <f>C3+C4</f>
        <v>18.3</v>
      </c>
      <c r="D2" s="37">
        <v>1.85</v>
      </c>
      <c r="E2" s="39"/>
      <c r="F2" s="37"/>
    </row>
    <row r="3" spans="1:7" ht="11.25" customHeight="1" x14ac:dyDescent="0.25">
      <c r="A3" s="36"/>
      <c r="B3" s="41" t="s">
        <v>119</v>
      </c>
      <c r="C3" s="36">
        <v>3</v>
      </c>
      <c r="D3" s="36">
        <v>1</v>
      </c>
      <c r="E3" s="39">
        <v>1</v>
      </c>
      <c r="F3" s="36">
        <v>1</v>
      </c>
    </row>
    <row r="4" spans="1:7" ht="11.25" customHeight="1" x14ac:dyDescent="0.25">
      <c r="A4" s="36"/>
      <c r="B4" s="41" t="s">
        <v>111</v>
      </c>
      <c r="C4" s="36">
        <v>15.3</v>
      </c>
      <c r="D4" s="36">
        <v>5.0999999999999996</v>
      </c>
      <c r="E4" s="39" t="s">
        <v>113</v>
      </c>
      <c r="F4" s="36">
        <v>5.0999999999999996</v>
      </c>
      <c r="G4" s="34" t="s">
        <v>120</v>
      </c>
    </row>
    <row r="5" spans="1:7" ht="11.25" customHeight="1" x14ac:dyDescent="0.25">
      <c r="A5" s="42"/>
      <c r="B5" s="43"/>
      <c r="C5" s="42"/>
      <c r="D5" s="42"/>
      <c r="E5" s="42"/>
      <c r="F5" s="42"/>
    </row>
    <row r="6" spans="1:7" ht="11.25" customHeight="1" x14ac:dyDescent="0.25">
      <c r="A6" s="42"/>
      <c r="B6" s="43"/>
      <c r="C6" s="42"/>
      <c r="D6" s="42"/>
      <c r="E6" s="42"/>
      <c r="F6" s="42"/>
    </row>
    <row r="7" spans="1:7" ht="11.25" customHeight="1" x14ac:dyDescent="0.25">
      <c r="A7" s="42"/>
      <c r="B7" s="43"/>
      <c r="C7" s="44"/>
      <c r="D7" s="42"/>
      <c r="E7" s="42"/>
      <c r="F7" s="42"/>
    </row>
    <row r="8" spans="1:7" ht="11.25" customHeight="1" x14ac:dyDescent="0.25">
      <c r="A8" s="42"/>
      <c r="B8" s="43"/>
      <c r="C8" s="44"/>
      <c r="D8" s="42"/>
      <c r="E8" s="42"/>
      <c r="F8" s="42"/>
    </row>
    <row r="9" spans="1:7" ht="11.25" customHeight="1" x14ac:dyDescent="0.25">
      <c r="A9" s="35"/>
      <c r="B9" s="35"/>
      <c r="C9" s="35"/>
      <c r="D9" s="35"/>
      <c r="E9" s="35"/>
      <c r="F9" s="35"/>
    </row>
    <row r="10" spans="1:7" ht="11.25" customHeight="1" x14ac:dyDescent="0.25">
      <c r="A10" s="35"/>
      <c r="B10" s="35"/>
      <c r="C10" s="35"/>
      <c r="D10" s="35"/>
      <c r="E10" s="35"/>
      <c r="F10" s="35"/>
    </row>
    <row r="11" spans="1:7" ht="11.25" customHeight="1" x14ac:dyDescent="0.25">
      <c r="A11" s="35"/>
      <c r="B11" s="35"/>
      <c r="C11" s="35"/>
      <c r="D11" s="35"/>
      <c r="E11" s="35"/>
      <c r="F11" s="35"/>
    </row>
    <row r="12" spans="1:7" ht="11.25" customHeight="1" x14ac:dyDescent="0.25"/>
    <row r="13" spans="1:7" ht="11.25" customHeight="1" x14ac:dyDescent="0.25"/>
    <row r="14" spans="1:7" ht="11.25" customHeight="1" x14ac:dyDescent="0.25"/>
    <row r="15" spans="1:7" ht="11.25" customHeight="1" x14ac:dyDescent="0.25"/>
    <row r="16" spans="1:7" ht="11.25" customHeight="1" x14ac:dyDescent="0.25"/>
    <row r="17" ht="11.25" customHeight="1" x14ac:dyDescent="0.25"/>
    <row r="18" ht="11.25" customHeight="1" x14ac:dyDescent="0.25"/>
    <row r="19" ht="11.25" customHeight="1" x14ac:dyDescent="0.25"/>
    <row r="20" ht="11.25" customHeight="1" x14ac:dyDescent="0.25"/>
    <row r="21" ht="11.25" customHeight="1" x14ac:dyDescent="0.25"/>
    <row r="22" ht="11.25" customHeight="1" x14ac:dyDescent="0.25"/>
    <row r="23" ht="11.25" customHeight="1" x14ac:dyDescent="0.25"/>
    <row r="24" ht="11.25" customHeight="1" x14ac:dyDescent="0.25"/>
    <row r="25" ht="11.25" customHeight="1" x14ac:dyDescent="0.25"/>
    <row r="26" ht="11.25" customHeight="1" x14ac:dyDescent="0.25"/>
    <row r="27" ht="11.25" customHeight="1" x14ac:dyDescent="0.25"/>
    <row r="28" ht="11.25" customHeight="1" x14ac:dyDescent="0.25"/>
    <row r="29" ht="11.25" customHeight="1" x14ac:dyDescent="0.25"/>
    <row r="30" ht="11.25" customHeight="1" x14ac:dyDescent="0.25"/>
    <row r="31" ht="11.25" customHeight="1" x14ac:dyDescent="0.25"/>
    <row r="32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  <row r="201" ht="11.25" customHeight="1" x14ac:dyDescent="0.25"/>
    <row r="202" ht="11.25" customHeight="1" x14ac:dyDescent="0.25"/>
    <row r="203" ht="11.25" customHeight="1" x14ac:dyDescent="0.25"/>
    <row r="204" ht="11.25" customHeight="1" x14ac:dyDescent="0.25"/>
    <row r="205" ht="11.25" customHeight="1" x14ac:dyDescent="0.25"/>
    <row r="206" ht="11.25" customHeight="1" x14ac:dyDescent="0.25"/>
    <row r="207" ht="11.25" customHeight="1" x14ac:dyDescent="0.25"/>
    <row r="208" ht="11.25" customHeight="1" x14ac:dyDescent="0.25"/>
    <row r="209" ht="11.25" customHeight="1" x14ac:dyDescent="0.25"/>
    <row r="210" ht="11.25" customHeight="1" x14ac:dyDescent="0.25"/>
    <row r="211" ht="11.25" customHeight="1" x14ac:dyDescent="0.25"/>
    <row r="212" ht="11.25" customHeight="1" x14ac:dyDescent="0.25"/>
    <row r="213" ht="11.25" customHeight="1" x14ac:dyDescent="0.25"/>
    <row r="214" ht="11.25" customHeight="1" x14ac:dyDescent="0.25"/>
    <row r="215" ht="11.25" customHeight="1" x14ac:dyDescent="0.25"/>
    <row r="216" ht="11.25" customHeight="1" x14ac:dyDescent="0.25"/>
    <row r="217" ht="11.25" customHeight="1" x14ac:dyDescent="0.25"/>
    <row r="218" ht="11.25" customHeight="1" x14ac:dyDescent="0.25"/>
    <row r="219" ht="11.25" customHeight="1" x14ac:dyDescent="0.25"/>
    <row r="220" ht="11.25" customHeight="1" x14ac:dyDescent="0.25"/>
    <row r="221" ht="11.25" customHeight="1" x14ac:dyDescent="0.25"/>
    <row r="222" ht="11.25" customHeight="1" x14ac:dyDescent="0.25"/>
    <row r="223" ht="11.25" customHeight="1" x14ac:dyDescent="0.25"/>
    <row r="224" ht="11.25" customHeight="1" x14ac:dyDescent="0.25"/>
    <row r="225" ht="11.25" customHeight="1" x14ac:dyDescent="0.25"/>
    <row r="226" ht="11.25" customHeight="1" x14ac:dyDescent="0.25"/>
    <row r="227" ht="11.25" customHeight="1" x14ac:dyDescent="0.25"/>
    <row r="228" ht="11.25" customHeight="1" x14ac:dyDescent="0.25"/>
    <row r="229" ht="11.25" customHeight="1" x14ac:dyDescent="0.25"/>
    <row r="230" ht="11.25" customHeight="1" x14ac:dyDescent="0.25"/>
    <row r="231" ht="11.25" customHeight="1" x14ac:dyDescent="0.25"/>
    <row r="232" ht="11.25" customHeight="1" x14ac:dyDescent="0.25"/>
    <row r="233" ht="11.25" customHeight="1" x14ac:dyDescent="0.25"/>
    <row r="234" ht="11.25" customHeight="1" x14ac:dyDescent="0.25"/>
    <row r="235" ht="11.25" customHeight="1" x14ac:dyDescent="0.25"/>
    <row r="236" ht="11.25" customHeight="1" x14ac:dyDescent="0.25"/>
    <row r="237" ht="11.25" customHeight="1" x14ac:dyDescent="0.25"/>
    <row r="238" ht="11.25" customHeight="1" x14ac:dyDescent="0.25"/>
    <row r="239" ht="11.25" customHeight="1" x14ac:dyDescent="0.25"/>
    <row r="240" ht="11.25" customHeight="1" x14ac:dyDescent="0.25"/>
    <row r="241" ht="11.25" customHeight="1" x14ac:dyDescent="0.25"/>
    <row r="242" ht="11.25" customHeight="1" x14ac:dyDescent="0.25"/>
    <row r="243" ht="11.25" customHeight="1" x14ac:dyDescent="0.25"/>
    <row r="244" ht="11.25" customHeight="1" x14ac:dyDescent="0.25"/>
    <row r="245" ht="11.25" customHeight="1" x14ac:dyDescent="0.25"/>
    <row r="246" ht="11.25" customHeight="1" x14ac:dyDescent="0.25"/>
    <row r="247" ht="11.25" customHeight="1" x14ac:dyDescent="0.25"/>
    <row r="248" ht="11.25" customHeight="1" x14ac:dyDescent="0.25"/>
    <row r="249" ht="11.25" customHeight="1" x14ac:dyDescent="0.25"/>
    <row r="250" ht="11.25" customHeight="1" x14ac:dyDescent="0.25"/>
    <row r="251" ht="11.25" customHeight="1" x14ac:dyDescent="0.25"/>
    <row r="252" ht="11.25" customHeight="1" x14ac:dyDescent="0.25"/>
    <row r="253" ht="11.25" customHeight="1" x14ac:dyDescent="0.25"/>
    <row r="254" ht="11.25" customHeight="1" x14ac:dyDescent="0.25"/>
    <row r="255" ht="11.25" customHeight="1" x14ac:dyDescent="0.25"/>
    <row r="256" ht="11.25" customHeight="1" x14ac:dyDescent="0.25"/>
    <row r="257" ht="11.25" customHeight="1" x14ac:dyDescent="0.25"/>
    <row r="258" ht="11.25" customHeight="1" x14ac:dyDescent="0.25"/>
    <row r="259" ht="11.25" customHeight="1" x14ac:dyDescent="0.25"/>
    <row r="260" ht="11.25" customHeight="1" x14ac:dyDescent="0.25"/>
    <row r="261" ht="11.25" customHeight="1" x14ac:dyDescent="0.25"/>
    <row r="262" ht="11.25" customHeight="1" x14ac:dyDescent="0.25"/>
    <row r="263" ht="11.25" customHeight="1" x14ac:dyDescent="0.25"/>
    <row r="264" ht="11.25" customHeight="1" x14ac:dyDescent="0.25"/>
    <row r="265" ht="11.25" customHeight="1" x14ac:dyDescent="0.25"/>
    <row r="266" ht="11.25" customHeight="1" x14ac:dyDescent="0.25"/>
    <row r="267" ht="11.25" customHeight="1" x14ac:dyDescent="0.25"/>
    <row r="268" ht="11.25" customHeight="1" x14ac:dyDescent="0.25"/>
    <row r="269" ht="11.25" customHeight="1" x14ac:dyDescent="0.25"/>
    <row r="270" ht="11.25" customHeight="1" x14ac:dyDescent="0.25"/>
    <row r="271" ht="11.25" customHeight="1" x14ac:dyDescent="0.25"/>
    <row r="272" ht="11.25" customHeight="1" x14ac:dyDescent="0.25"/>
    <row r="273" ht="11.25" customHeight="1" x14ac:dyDescent="0.25"/>
    <row r="274" ht="11.25" customHeight="1" x14ac:dyDescent="0.25"/>
    <row r="275" ht="11.25" customHeight="1" x14ac:dyDescent="0.25"/>
    <row r="276" ht="11.25" customHeight="1" x14ac:dyDescent="0.25"/>
    <row r="277" ht="11.25" customHeight="1" x14ac:dyDescent="0.25"/>
    <row r="278" ht="11.25" customHeight="1" x14ac:dyDescent="0.25"/>
    <row r="279" ht="11.25" customHeight="1" x14ac:dyDescent="0.25"/>
    <row r="280" ht="11.25" customHeight="1" x14ac:dyDescent="0.25"/>
    <row r="281" ht="11.25" customHeight="1" x14ac:dyDescent="0.25"/>
    <row r="282" ht="11.25" customHeight="1" x14ac:dyDescent="0.25"/>
    <row r="283" ht="11.25" customHeight="1" x14ac:dyDescent="0.25"/>
    <row r="284" ht="11.25" customHeight="1" x14ac:dyDescent="0.25"/>
    <row r="285" ht="11.25" customHeight="1" x14ac:dyDescent="0.25"/>
    <row r="286" ht="11.25" customHeight="1" x14ac:dyDescent="0.25"/>
    <row r="287" ht="11.25" customHeight="1" x14ac:dyDescent="0.25"/>
    <row r="288" ht="11.25" customHeight="1" x14ac:dyDescent="0.25"/>
    <row r="289" ht="11.25" customHeight="1" x14ac:dyDescent="0.25"/>
    <row r="290" ht="11.25" customHeight="1" x14ac:dyDescent="0.25"/>
    <row r="291" ht="11.25" customHeight="1" x14ac:dyDescent="0.25"/>
    <row r="292" ht="11.25" customHeight="1" x14ac:dyDescent="0.25"/>
    <row r="293" ht="11.25" customHeight="1" x14ac:dyDescent="0.25"/>
    <row r="294" ht="11.25" customHeight="1" x14ac:dyDescent="0.25"/>
    <row r="295" ht="11.25" customHeight="1" x14ac:dyDescent="0.25"/>
    <row r="296" ht="11.25" customHeight="1" x14ac:dyDescent="0.25"/>
    <row r="297" ht="11.25" customHeight="1" x14ac:dyDescent="0.25"/>
    <row r="298" ht="11.25" customHeight="1" x14ac:dyDescent="0.25"/>
    <row r="299" ht="11.25" customHeight="1" x14ac:dyDescent="0.25"/>
    <row r="300" ht="11.25" customHeight="1" x14ac:dyDescent="0.25"/>
    <row r="301" ht="11.25" customHeight="1" x14ac:dyDescent="0.25"/>
    <row r="302" ht="11.25" customHeight="1" x14ac:dyDescent="0.25"/>
    <row r="303" ht="11.25" customHeight="1" x14ac:dyDescent="0.25"/>
    <row r="304" ht="11.25" customHeight="1" x14ac:dyDescent="0.25"/>
    <row r="305" ht="11.25" customHeight="1" x14ac:dyDescent="0.25"/>
    <row r="306" ht="11.25" customHeight="1" x14ac:dyDescent="0.25"/>
    <row r="307" ht="11.25" customHeight="1" x14ac:dyDescent="0.25"/>
    <row r="308" ht="11.25" customHeight="1" x14ac:dyDescent="0.25"/>
    <row r="309" ht="11.25" customHeight="1" x14ac:dyDescent="0.25"/>
    <row r="310" ht="11.25" customHeight="1" x14ac:dyDescent="0.25"/>
    <row r="311" ht="11.25" customHeight="1" x14ac:dyDescent="0.25"/>
    <row r="312" ht="11.25" customHeight="1" x14ac:dyDescent="0.25"/>
    <row r="313" ht="11.25" customHeight="1" x14ac:dyDescent="0.25"/>
    <row r="314" ht="11.25" customHeight="1" x14ac:dyDescent="0.25"/>
    <row r="315" ht="11.25" customHeight="1" x14ac:dyDescent="0.25"/>
    <row r="316" ht="11.25" customHeight="1" x14ac:dyDescent="0.25"/>
    <row r="317" ht="11.25" customHeight="1" x14ac:dyDescent="0.25"/>
    <row r="318" ht="11.25" customHeight="1" x14ac:dyDescent="0.25"/>
    <row r="319" ht="11.25" customHeight="1" x14ac:dyDescent="0.25"/>
    <row r="320" ht="11.25" customHeight="1" x14ac:dyDescent="0.25"/>
    <row r="321" ht="11.25" customHeight="1" x14ac:dyDescent="0.25"/>
    <row r="322" ht="11.25" customHeight="1" x14ac:dyDescent="0.25"/>
    <row r="323" ht="11.25" customHeight="1" x14ac:dyDescent="0.25"/>
    <row r="324" ht="11.25" customHeight="1" x14ac:dyDescent="0.25"/>
    <row r="325" ht="11.25" customHeight="1" x14ac:dyDescent="0.25"/>
    <row r="326" ht="11.25" customHeight="1" x14ac:dyDescent="0.25"/>
    <row r="327" ht="11.25" customHeight="1" x14ac:dyDescent="0.25"/>
    <row r="328" ht="11.25" customHeight="1" x14ac:dyDescent="0.25"/>
    <row r="329" ht="11.25" customHeight="1" x14ac:dyDescent="0.25"/>
    <row r="330" ht="11.25" customHeight="1" x14ac:dyDescent="0.25"/>
    <row r="331" ht="11.25" customHeight="1" x14ac:dyDescent="0.25"/>
    <row r="332" ht="11.25" customHeight="1" x14ac:dyDescent="0.25"/>
    <row r="333" ht="11.25" customHeight="1" x14ac:dyDescent="0.25"/>
    <row r="334" ht="11.25" customHeight="1" x14ac:dyDescent="0.25"/>
    <row r="335" ht="11.25" customHeight="1" x14ac:dyDescent="0.25"/>
    <row r="336" ht="11.25" customHeight="1" x14ac:dyDescent="0.25"/>
    <row r="337" ht="11.25" customHeight="1" x14ac:dyDescent="0.25"/>
    <row r="338" ht="11.25" customHeight="1" x14ac:dyDescent="0.25"/>
    <row r="339" ht="11.25" customHeight="1" x14ac:dyDescent="0.25"/>
    <row r="340" ht="11.25" customHeight="1" x14ac:dyDescent="0.25"/>
    <row r="341" ht="11.25" customHeight="1" x14ac:dyDescent="0.25"/>
    <row r="342" ht="11.25" customHeight="1" x14ac:dyDescent="0.25"/>
    <row r="343" ht="11.25" customHeight="1" x14ac:dyDescent="0.25"/>
    <row r="344" ht="11.25" customHeight="1" x14ac:dyDescent="0.25"/>
    <row r="345" ht="11.25" customHeight="1" x14ac:dyDescent="0.25"/>
    <row r="346" ht="11.25" customHeight="1" x14ac:dyDescent="0.25"/>
    <row r="347" ht="11.25" customHeight="1" x14ac:dyDescent="0.25"/>
    <row r="348" ht="11.25" customHeight="1" x14ac:dyDescent="0.25"/>
    <row r="349" ht="11.25" customHeight="1" x14ac:dyDescent="0.25"/>
    <row r="350" ht="11.25" customHeight="1" x14ac:dyDescent="0.25"/>
    <row r="351" ht="11.25" customHeight="1" x14ac:dyDescent="0.25"/>
    <row r="352" ht="11.25" customHeight="1" x14ac:dyDescent="0.25"/>
    <row r="353" ht="11.25" customHeight="1" x14ac:dyDescent="0.25"/>
    <row r="354" ht="11.25" customHeight="1" x14ac:dyDescent="0.25"/>
    <row r="355" ht="11.25" customHeight="1" x14ac:dyDescent="0.25"/>
    <row r="356" ht="11.25" customHeight="1" x14ac:dyDescent="0.25"/>
    <row r="357" ht="11.25" customHeight="1" x14ac:dyDescent="0.25"/>
    <row r="358" ht="11.25" customHeight="1" x14ac:dyDescent="0.25"/>
    <row r="359" ht="11.25" customHeight="1" x14ac:dyDescent="0.25"/>
    <row r="360" ht="11.25" customHeight="1" x14ac:dyDescent="0.25"/>
    <row r="361" ht="11.25" customHeight="1" x14ac:dyDescent="0.25"/>
    <row r="362" ht="11.25" customHeight="1" x14ac:dyDescent="0.25"/>
    <row r="363" ht="11.25" customHeight="1" x14ac:dyDescent="0.25"/>
    <row r="364" ht="11.25" customHeight="1" x14ac:dyDescent="0.25"/>
    <row r="365" ht="11.25" customHeight="1" x14ac:dyDescent="0.25"/>
    <row r="366" ht="11.25" customHeight="1" x14ac:dyDescent="0.25"/>
    <row r="367" ht="11.25" customHeight="1" x14ac:dyDescent="0.25"/>
    <row r="368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  <row r="380" ht="11.25" customHeight="1" x14ac:dyDescent="0.25"/>
    <row r="381" ht="11.25" customHeight="1" x14ac:dyDescent="0.25"/>
    <row r="382" ht="11.25" customHeight="1" x14ac:dyDescent="0.25"/>
    <row r="383" ht="11.25" customHeight="1" x14ac:dyDescent="0.25"/>
    <row r="384" ht="11.25" customHeight="1" x14ac:dyDescent="0.25"/>
    <row r="385" ht="11.25" customHeight="1" x14ac:dyDescent="0.25"/>
    <row r="386" ht="11.25" customHeight="1" x14ac:dyDescent="0.25"/>
    <row r="387" ht="11.25" customHeight="1" x14ac:dyDescent="0.25"/>
    <row r="388" ht="11.25" customHeight="1" x14ac:dyDescent="0.25"/>
    <row r="389" ht="11.25" customHeight="1" x14ac:dyDescent="0.25"/>
    <row r="390" ht="11.25" customHeight="1" x14ac:dyDescent="0.25"/>
    <row r="391" ht="11.25" customHeight="1" x14ac:dyDescent="0.25"/>
    <row r="392" ht="11.25" customHeight="1" x14ac:dyDescent="0.25"/>
    <row r="393" ht="11.25" customHeight="1" x14ac:dyDescent="0.25"/>
    <row r="394" ht="11.25" customHeight="1" x14ac:dyDescent="0.25"/>
    <row r="395" ht="11.25" customHeight="1" x14ac:dyDescent="0.25"/>
    <row r="396" ht="11.25" customHeight="1" x14ac:dyDescent="0.25"/>
    <row r="397" ht="11.25" customHeight="1" x14ac:dyDescent="0.25"/>
    <row r="398" ht="11.25" customHeight="1" x14ac:dyDescent="0.25"/>
    <row r="399" ht="11.25" customHeight="1" x14ac:dyDescent="0.25"/>
    <row r="400" ht="11.25" customHeight="1" x14ac:dyDescent="0.25"/>
    <row r="401" ht="11.25" customHeight="1" x14ac:dyDescent="0.25"/>
    <row r="402" ht="11.25" customHeight="1" x14ac:dyDescent="0.25"/>
    <row r="403" ht="11.25" customHeight="1" x14ac:dyDescent="0.25"/>
    <row r="404" ht="11.25" customHeight="1" x14ac:dyDescent="0.25"/>
    <row r="405" ht="11.25" customHeight="1" x14ac:dyDescent="0.25"/>
    <row r="406" ht="11.25" customHeight="1" x14ac:dyDescent="0.25"/>
    <row r="407" ht="11.25" customHeight="1" x14ac:dyDescent="0.25"/>
    <row r="408" ht="11.25" customHeight="1" x14ac:dyDescent="0.25"/>
    <row r="409" ht="11.25" customHeight="1" x14ac:dyDescent="0.25"/>
    <row r="410" ht="11.25" customHeight="1" x14ac:dyDescent="0.25"/>
    <row r="411" ht="11.25" customHeight="1" x14ac:dyDescent="0.25"/>
    <row r="412" ht="11.25" customHeight="1" x14ac:dyDescent="0.25"/>
    <row r="413" ht="11.25" customHeight="1" x14ac:dyDescent="0.25"/>
    <row r="414" ht="11.25" customHeight="1" x14ac:dyDescent="0.25"/>
    <row r="415" ht="11.25" customHeight="1" x14ac:dyDescent="0.25"/>
    <row r="416" ht="11.25" customHeight="1" x14ac:dyDescent="0.25"/>
    <row r="417" ht="11.25" customHeight="1" x14ac:dyDescent="0.25"/>
    <row r="418" ht="11.25" customHeight="1" x14ac:dyDescent="0.25"/>
    <row r="419" ht="11.25" customHeight="1" x14ac:dyDescent="0.25"/>
    <row r="420" ht="11.25" customHeight="1" x14ac:dyDescent="0.25"/>
    <row r="421" ht="11.25" customHeight="1" x14ac:dyDescent="0.25"/>
    <row r="422" ht="11.25" customHeight="1" x14ac:dyDescent="0.25"/>
    <row r="423" ht="11.25" customHeight="1" x14ac:dyDescent="0.25"/>
    <row r="424" ht="11.25" customHeight="1" x14ac:dyDescent="0.25"/>
    <row r="425" ht="11.25" customHeight="1" x14ac:dyDescent="0.25"/>
    <row r="426" ht="11.25" customHeight="1" x14ac:dyDescent="0.25"/>
    <row r="427" ht="11.25" customHeight="1" x14ac:dyDescent="0.25"/>
    <row r="428" ht="11.25" customHeight="1" x14ac:dyDescent="0.25"/>
    <row r="429" ht="11.25" customHeight="1" x14ac:dyDescent="0.25"/>
    <row r="430" ht="11.25" customHeight="1" x14ac:dyDescent="0.25"/>
    <row r="431" ht="11.25" customHeight="1" x14ac:dyDescent="0.25"/>
    <row r="432" ht="11.25" customHeight="1" x14ac:dyDescent="0.25"/>
    <row r="433" ht="11.25" customHeight="1" x14ac:dyDescent="0.25"/>
    <row r="434" ht="11.25" customHeight="1" x14ac:dyDescent="0.25"/>
    <row r="435" ht="11.25" customHeight="1" x14ac:dyDescent="0.25"/>
    <row r="436" ht="11.25" customHeight="1" x14ac:dyDescent="0.25"/>
    <row r="437" ht="11.25" customHeight="1" x14ac:dyDescent="0.25"/>
    <row r="438" ht="11.25" customHeight="1" x14ac:dyDescent="0.25"/>
    <row r="439" ht="11.25" customHeight="1" x14ac:dyDescent="0.25"/>
    <row r="440" ht="11.25" customHeight="1" x14ac:dyDescent="0.25"/>
    <row r="441" ht="11.25" customHeight="1" x14ac:dyDescent="0.25"/>
    <row r="442" ht="11.25" customHeight="1" x14ac:dyDescent="0.25"/>
    <row r="443" ht="11.25" customHeight="1" x14ac:dyDescent="0.25"/>
    <row r="444" ht="11.25" customHeight="1" x14ac:dyDescent="0.25"/>
    <row r="445" ht="11.25" customHeight="1" x14ac:dyDescent="0.25"/>
    <row r="446" ht="11.25" customHeight="1" x14ac:dyDescent="0.25"/>
    <row r="447" ht="11.25" customHeight="1" x14ac:dyDescent="0.25"/>
    <row r="448" ht="11.25" customHeight="1" x14ac:dyDescent="0.25"/>
    <row r="449" ht="11.25" customHeight="1" x14ac:dyDescent="0.25"/>
    <row r="450" ht="11.25" customHeight="1" x14ac:dyDescent="0.25"/>
    <row r="451" ht="11.25" customHeight="1" x14ac:dyDescent="0.25"/>
    <row r="452" ht="11.25" customHeight="1" x14ac:dyDescent="0.25"/>
    <row r="453" ht="11.25" customHeight="1" x14ac:dyDescent="0.25"/>
    <row r="454" ht="11.25" customHeight="1" x14ac:dyDescent="0.25"/>
    <row r="455" ht="11.25" customHeight="1" x14ac:dyDescent="0.25"/>
    <row r="456" ht="11.25" customHeight="1" x14ac:dyDescent="0.25"/>
    <row r="457" ht="11.25" customHeight="1" x14ac:dyDescent="0.25"/>
    <row r="458" ht="11.25" customHeight="1" x14ac:dyDescent="0.25"/>
    <row r="459" ht="11.25" customHeight="1" x14ac:dyDescent="0.25"/>
    <row r="460" ht="11.25" customHeight="1" x14ac:dyDescent="0.25"/>
    <row r="461" ht="11.25" customHeight="1" x14ac:dyDescent="0.25"/>
    <row r="462" ht="11.25" customHeight="1" x14ac:dyDescent="0.25"/>
    <row r="463" ht="11.25" customHeight="1" x14ac:dyDescent="0.25"/>
    <row r="464" ht="11.25" customHeight="1" x14ac:dyDescent="0.25"/>
    <row r="465" ht="11.25" customHeight="1" x14ac:dyDescent="0.25"/>
    <row r="466" ht="11.25" customHeight="1" x14ac:dyDescent="0.25"/>
    <row r="467" ht="11.25" customHeight="1" x14ac:dyDescent="0.25"/>
    <row r="468" ht="11.25" customHeight="1" x14ac:dyDescent="0.25"/>
    <row r="469" ht="11.25" customHeight="1" x14ac:dyDescent="0.25"/>
    <row r="470" ht="11.25" customHeight="1" x14ac:dyDescent="0.25"/>
    <row r="471" ht="11.25" customHeight="1" x14ac:dyDescent="0.25"/>
    <row r="472" ht="11.25" customHeight="1" x14ac:dyDescent="0.25"/>
    <row r="473" ht="11.25" customHeight="1" x14ac:dyDescent="0.25"/>
    <row r="474" ht="11.25" customHeight="1" x14ac:dyDescent="0.25"/>
    <row r="475" ht="11.25" customHeight="1" x14ac:dyDescent="0.25"/>
    <row r="476" ht="11.25" customHeight="1" x14ac:dyDescent="0.25"/>
    <row r="477" ht="11.25" customHeight="1" x14ac:dyDescent="0.25"/>
    <row r="478" ht="11.25" customHeight="1" x14ac:dyDescent="0.25"/>
    <row r="479" ht="11.25" customHeight="1" x14ac:dyDescent="0.25"/>
    <row r="480" ht="11.25" customHeight="1" x14ac:dyDescent="0.25"/>
    <row r="481" ht="11.25" customHeight="1" x14ac:dyDescent="0.25"/>
    <row r="482" ht="11.25" customHeight="1" x14ac:dyDescent="0.25"/>
    <row r="483" ht="11.25" customHeight="1" x14ac:dyDescent="0.25"/>
    <row r="484" ht="11.25" customHeight="1" x14ac:dyDescent="0.25"/>
    <row r="485" ht="11.25" customHeight="1" x14ac:dyDescent="0.25"/>
    <row r="486" ht="11.25" customHeight="1" x14ac:dyDescent="0.25"/>
    <row r="487" ht="11.25" customHeight="1" x14ac:dyDescent="0.25"/>
    <row r="488" ht="11.25" customHeight="1" x14ac:dyDescent="0.25"/>
    <row r="489" ht="11.25" customHeight="1" x14ac:dyDescent="0.25"/>
    <row r="490" ht="11.25" customHeight="1" x14ac:dyDescent="0.25"/>
    <row r="491" ht="11.25" customHeight="1" x14ac:dyDescent="0.25"/>
    <row r="492" ht="11.25" customHeight="1" x14ac:dyDescent="0.25"/>
    <row r="493" ht="11.25" customHeight="1" x14ac:dyDescent="0.25"/>
    <row r="494" ht="11.25" customHeight="1" x14ac:dyDescent="0.25"/>
    <row r="495" ht="11.25" customHeight="1" x14ac:dyDescent="0.25"/>
    <row r="496" ht="11.25" customHeight="1" x14ac:dyDescent="0.25"/>
    <row r="497" ht="11.25" customHeight="1" x14ac:dyDescent="0.25"/>
    <row r="498" ht="11.25" customHeight="1" x14ac:dyDescent="0.25"/>
    <row r="499" ht="11.25" customHeight="1" x14ac:dyDescent="0.25"/>
    <row r="500" ht="11.25" customHeight="1" x14ac:dyDescent="0.25"/>
    <row r="501" ht="11.25" customHeight="1" x14ac:dyDescent="0.25"/>
    <row r="502" ht="11.25" customHeight="1" x14ac:dyDescent="0.25"/>
    <row r="503" ht="11.25" customHeight="1" x14ac:dyDescent="0.25"/>
    <row r="504" ht="11.25" customHeight="1" x14ac:dyDescent="0.25"/>
    <row r="505" ht="11.25" customHeight="1" x14ac:dyDescent="0.25"/>
    <row r="506" ht="11.25" customHeight="1" x14ac:dyDescent="0.25"/>
    <row r="507" ht="11.25" customHeight="1" x14ac:dyDescent="0.25"/>
    <row r="508" ht="11.25" customHeight="1" x14ac:dyDescent="0.25"/>
    <row r="509" ht="11.25" customHeight="1" x14ac:dyDescent="0.25"/>
    <row r="510" ht="11.25" customHeight="1" x14ac:dyDescent="0.25"/>
    <row r="511" ht="11.25" customHeight="1" x14ac:dyDescent="0.25"/>
    <row r="512" ht="11.25" customHeight="1" x14ac:dyDescent="0.25"/>
    <row r="513" ht="11.25" customHeight="1" x14ac:dyDescent="0.25"/>
    <row r="514" ht="11.25" customHeight="1" x14ac:dyDescent="0.25"/>
    <row r="515" ht="11.25" customHeight="1" x14ac:dyDescent="0.25"/>
    <row r="516" ht="11.25" customHeight="1" x14ac:dyDescent="0.25"/>
    <row r="517" ht="11.25" customHeight="1" x14ac:dyDescent="0.25"/>
    <row r="518" ht="11.25" customHeight="1" x14ac:dyDescent="0.25"/>
    <row r="519" ht="11.25" customHeight="1" x14ac:dyDescent="0.25"/>
    <row r="520" ht="11.25" customHeight="1" x14ac:dyDescent="0.25"/>
    <row r="521" ht="11.25" customHeight="1" x14ac:dyDescent="0.25"/>
    <row r="522" ht="11.25" customHeight="1" x14ac:dyDescent="0.25"/>
    <row r="523" ht="11.25" customHeight="1" x14ac:dyDescent="0.25"/>
    <row r="524" ht="11.25" customHeight="1" x14ac:dyDescent="0.25"/>
    <row r="525" ht="11.25" customHeight="1" x14ac:dyDescent="0.25"/>
    <row r="526" ht="11.25" customHeight="1" x14ac:dyDescent="0.25"/>
    <row r="527" ht="11.25" customHeight="1" x14ac:dyDescent="0.25"/>
    <row r="528" ht="11.25" customHeight="1" x14ac:dyDescent="0.25"/>
    <row r="529" ht="11.25" customHeight="1" x14ac:dyDescent="0.25"/>
    <row r="530" ht="11.25" customHeight="1" x14ac:dyDescent="0.25"/>
    <row r="531" ht="11.25" customHeight="1" x14ac:dyDescent="0.25"/>
    <row r="532" ht="11.25" customHeight="1" x14ac:dyDescent="0.25"/>
    <row r="533" ht="11.25" customHeight="1" x14ac:dyDescent="0.25"/>
    <row r="534" ht="11.25" customHeight="1" x14ac:dyDescent="0.25"/>
    <row r="535" ht="11.25" customHeight="1" x14ac:dyDescent="0.25"/>
    <row r="536" ht="11.25" customHeight="1" x14ac:dyDescent="0.25"/>
    <row r="537" ht="11.25" customHeight="1" x14ac:dyDescent="0.25"/>
    <row r="538" ht="11.25" customHeight="1" x14ac:dyDescent="0.25"/>
    <row r="539" ht="11.25" customHeight="1" x14ac:dyDescent="0.25"/>
    <row r="540" ht="11.25" customHeight="1" x14ac:dyDescent="0.25"/>
    <row r="541" ht="11.25" customHeight="1" x14ac:dyDescent="0.25"/>
    <row r="542" ht="11.25" customHeight="1" x14ac:dyDescent="0.25"/>
    <row r="543" ht="11.25" customHeight="1" x14ac:dyDescent="0.25"/>
    <row r="544" ht="11.25" customHeight="1" x14ac:dyDescent="0.25"/>
    <row r="545" ht="11.25" customHeight="1" x14ac:dyDescent="0.25"/>
    <row r="546" ht="11.25" customHeight="1" x14ac:dyDescent="0.25"/>
    <row r="547" ht="11.25" customHeight="1" x14ac:dyDescent="0.25"/>
    <row r="548" ht="11.25" customHeight="1" x14ac:dyDescent="0.25"/>
    <row r="549" ht="11.25" customHeight="1" x14ac:dyDescent="0.25"/>
    <row r="550" ht="11.25" customHeight="1" x14ac:dyDescent="0.25"/>
    <row r="551" ht="11.25" customHeight="1" x14ac:dyDescent="0.25"/>
    <row r="552" ht="11.25" customHeight="1" x14ac:dyDescent="0.25"/>
    <row r="553" ht="11.25" customHeight="1" x14ac:dyDescent="0.25"/>
    <row r="554" ht="11.25" customHeight="1" x14ac:dyDescent="0.25"/>
    <row r="555" ht="11.25" customHeight="1" x14ac:dyDescent="0.25"/>
    <row r="556" ht="11.25" customHeight="1" x14ac:dyDescent="0.25"/>
    <row r="557" ht="11.25" customHeight="1" x14ac:dyDescent="0.25"/>
    <row r="558" ht="11.25" customHeight="1" x14ac:dyDescent="0.25"/>
    <row r="559" ht="11.25" customHeight="1" x14ac:dyDescent="0.25"/>
    <row r="560" ht="11.25" customHeight="1" x14ac:dyDescent="0.25"/>
    <row r="561" ht="11.25" customHeight="1" x14ac:dyDescent="0.25"/>
    <row r="562" ht="11.25" customHeight="1" x14ac:dyDescent="0.25"/>
    <row r="563" ht="11.25" customHeight="1" x14ac:dyDescent="0.25"/>
    <row r="564" ht="11.25" customHeight="1" x14ac:dyDescent="0.25"/>
    <row r="565" ht="11.25" customHeight="1" x14ac:dyDescent="0.25"/>
    <row r="566" ht="11.25" customHeight="1" x14ac:dyDescent="0.25"/>
    <row r="567" ht="11.25" customHeight="1" x14ac:dyDescent="0.25"/>
    <row r="568" ht="11.25" customHeight="1" x14ac:dyDescent="0.25"/>
    <row r="569" ht="11.25" customHeight="1" x14ac:dyDescent="0.25"/>
    <row r="570" ht="11.25" customHeight="1" x14ac:dyDescent="0.25"/>
    <row r="571" ht="11.25" customHeight="1" x14ac:dyDescent="0.25"/>
    <row r="572" ht="11.25" customHeight="1" x14ac:dyDescent="0.25"/>
    <row r="573" ht="11.25" customHeight="1" x14ac:dyDescent="0.25"/>
    <row r="574" ht="11.25" customHeight="1" x14ac:dyDescent="0.25"/>
    <row r="575" ht="11.25" customHeight="1" x14ac:dyDescent="0.25"/>
    <row r="576" ht="11.25" customHeight="1" x14ac:dyDescent="0.25"/>
    <row r="577" ht="11.25" customHeight="1" x14ac:dyDescent="0.25"/>
    <row r="578" ht="11.25" customHeight="1" x14ac:dyDescent="0.25"/>
    <row r="579" ht="11.25" customHeight="1" x14ac:dyDescent="0.25"/>
    <row r="580" ht="11.25" customHeight="1" x14ac:dyDescent="0.25"/>
    <row r="581" ht="11.25" customHeight="1" x14ac:dyDescent="0.25"/>
    <row r="582" ht="11.25" customHeight="1" x14ac:dyDescent="0.25"/>
    <row r="583" ht="11.25" customHeight="1" x14ac:dyDescent="0.25"/>
    <row r="584" ht="11.25" customHeight="1" x14ac:dyDescent="0.25"/>
    <row r="585" ht="11.25" customHeight="1" x14ac:dyDescent="0.25"/>
    <row r="586" ht="11.25" customHeight="1" x14ac:dyDescent="0.25"/>
    <row r="587" ht="11.25" customHeight="1" x14ac:dyDescent="0.25"/>
    <row r="588" ht="11.25" customHeight="1" x14ac:dyDescent="0.25"/>
    <row r="589" ht="11.25" customHeight="1" x14ac:dyDescent="0.25"/>
    <row r="590" ht="11.25" customHeight="1" x14ac:dyDescent="0.25"/>
    <row r="591" ht="11.25" customHeight="1" x14ac:dyDescent="0.25"/>
    <row r="592" ht="11.25" customHeight="1" x14ac:dyDescent="0.25"/>
    <row r="593" ht="11.25" customHeight="1" x14ac:dyDescent="0.25"/>
    <row r="594" ht="11.25" customHeight="1" x14ac:dyDescent="0.25"/>
    <row r="595" ht="11.25" customHeight="1" x14ac:dyDescent="0.25"/>
    <row r="596" ht="11.25" customHeight="1" x14ac:dyDescent="0.25"/>
    <row r="597" ht="11.25" customHeight="1" x14ac:dyDescent="0.25"/>
    <row r="598" ht="11.25" customHeight="1" x14ac:dyDescent="0.25"/>
    <row r="599" ht="11.25" customHeight="1" x14ac:dyDescent="0.25"/>
    <row r="600" ht="11.25" customHeight="1" x14ac:dyDescent="0.25"/>
    <row r="601" ht="11.25" customHeight="1" x14ac:dyDescent="0.25"/>
    <row r="602" ht="11.25" customHeight="1" x14ac:dyDescent="0.25"/>
    <row r="603" ht="11.25" customHeight="1" x14ac:dyDescent="0.25"/>
    <row r="604" ht="11.25" customHeight="1" x14ac:dyDescent="0.25"/>
    <row r="605" ht="11.25" customHeight="1" x14ac:dyDescent="0.25"/>
    <row r="606" ht="11.25" customHeight="1" x14ac:dyDescent="0.25"/>
    <row r="607" ht="11.25" customHeight="1" x14ac:dyDescent="0.25"/>
    <row r="608" ht="11.25" customHeight="1" x14ac:dyDescent="0.25"/>
    <row r="609" ht="11.25" customHeight="1" x14ac:dyDescent="0.25"/>
    <row r="610" ht="11.25" customHeight="1" x14ac:dyDescent="0.25"/>
    <row r="611" ht="11.25" customHeight="1" x14ac:dyDescent="0.25"/>
    <row r="612" ht="11.25" customHeight="1" x14ac:dyDescent="0.25"/>
    <row r="613" ht="11.25" customHeight="1" x14ac:dyDescent="0.25"/>
    <row r="614" ht="11.25" customHeight="1" x14ac:dyDescent="0.25"/>
    <row r="615" ht="11.25" customHeight="1" x14ac:dyDescent="0.25"/>
    <row r="616" ht="11.25" customHeight="1" x14ac:dyDescent="0.25"/>
    <row r="617" ht="11.25" customHeight="1" x14ac:dyDescent="0.25"/>
    <row r="618" ht="11.25" customHeight="1" x14ac:dyDescent="0.25"/>
    <row r="619" ht="11.25" customHeight="1" x14ac:dyDescent="0.25"/>
    <row r="620" ht="11.25" customHeight="1" x14ac:dyDescent="0.25"/>
    <row r="621" ht="11.25" customHeight="1" x14ac:dyDescent="0.25"/>
    <row r="622" ht="11.25" customHeight="1" x14ac:dyDescent="0.25"/>
    <row r="623" ht="11.25" customHeight="1" x14ac:dyDescent="0.25"/>
    <row r="624" ht="11.25" customHeight="1" x14ac:dyDescent="0.25"/>
    <row r="625" ht="11.25" customHeight="1" x14ac:dyDescent="0.25"/>
    <row r="626" ht="11.25" customHeight="1" x14ac:dyDescent="0.25"/>
    <row r="627" ht="11.25" customHeight="1" x14ac:dyDescent="0.25"/>
    <row r="628" ht="11.25" customHeight="1" x14ac:dyDescent="0.25"/>
    <row r="629" ht="11.25" customHeight="1" x14ac:dyDescent="0.25"/>
    <row r="630" ht="11.25" customHeight="1" x14ac:dyDescent="0.25"/>
    <row r="631" ht="11.25" customHeight="1" x14ac:dyDescent="0.25"/>
    <row r="632" ht="11.25" customHeight="1" x14ac:dyDescent="0.25"/>
    <row r="633" ht="11.25" customHeight="1" x14ac:dyDescent="0.25"/>
    <row r="634" ht="11.25" customHeight="1" x14ac:dyDescent="0.25"/>
    <row r="635" ht="11.25" customHeight="1" x14ac:dyDescent="0.25"/>
    <row r="636" ht="11.25" customHeight="1" x14ac:dyDescent="0.25"/>
    <row r="637" ht="11.25" customHeight="1" x14ac:dyDescent="0.25"/>
    <row r="638" ht="11.25" customHeight="1" x14ac:dyDescent="0.25"/>
    <row r="639" ht="11.25" customHeight="1" x14ac:dyDescent="0.25"/>
    <row r="640" ht="11.25" customHeight="1" x14ac:dyDescent="0.25"/>
    <row r="641" ht="11.25" customHeight="1" x14ac:dyDescent="0.25"/>
    <row r="642" ht="11.25" customHeight="1" x14ac:dyDescent="0.25"/>
    <row r="643" ht="11.25" customHeight="1" x14ac:dyDescent="0.25"/>
    <row r="644" ht="11.25" customHeight="1" x14ac:dyDescent="0.25"/>
    <row r="645" ht="11.25" customHeight="1" x14ac:dyDescent="0.25"/>
    <row r="646" ht="11.25" customHeight="1" x14ac:dyDescent="0.25"/>
    <row r="647" ht="11.25" customHeight="1" x14ac:dyDescent="0.25"/>
    <row r="648" ht="11.25" customHeight="1" x14ac:dyDescent="0.25"/>
    <row r="649" ht="11.25" customHeight="1" x14ac:dyDescent="0.25"/>
    <row r="650" ht="11.25" customHeight="1" x14ac:dyDescent="0.25"/>
    <row r="651" ht="11.25" customHeight="1" x14ac:dyDescent="0.25"/>
    <row r="652" ht="11.25" customHeight="1" x14ac:dyDescent="0.25"/>
    <row r="653" ht="11.25" customHeight="1" x14ac:dyDescent="0.25"/>
    <row r="654" ht="11.25" customHeight="1" x14ac:dyDescent="0.25"/>
    <row r="655" ht="11.25" customHeight="1" x14ac:dyDescent="0.25"/>
    <row r="656" ht="11.25" customHeight="1" x14ac:dyDescent="0.25"/>
    <row r="657" ht="11.25" customHeight="1" x14ac:dyDescent="0.25"/>
    <row r="658" ht="11.25" customHeight="1" x14ac:dyDescent="0.25"/>
    <row r="659" ht="11.25" customHeight="1" x14ac:dyDescent="0.25"/>
    <row r="660" ht="11.25" customHeight="1" x14ac:dyDescent="0.25"/>
    <row r="661" ht="11.25" customHeight="1" x14ac:dyDescent="0.25"/>
    <row r="662" ht="11.25" customHeight="1" x14ac:dyDescent="0.25"/>
    <row r="663" ht="11.25" customHeight="1" x14ac:dyDescent="0.25"/>
    <row r="664" ht="11.25" customHeight="1" x14ac:dyDescent="0.25"/>
    <row r="665" ht="11.25" customHeight="1" x14ac:dyDescent="0.25"/>
    <row r="666" ht="11.25" customHeight="1" x14ac:dyDescent="0.25"/>
    <row r="667" ht="11.25" customHeight="1" x14ac:dyDescent="0.25"/>
    <row r="668" ht="11.25" customHeight="1" x14ac:dyDescent="0.25"/>
    <row r="669" ht="11.25" customHeight="1" x14ac:dyDescent="0.25"/>
    <row r="670" ht="11.25" customHeight="1" x14ac:dyDescent="0.25"/>
    <row r="671" ht="11.25" customHeight="1" x14ac:dyDescent="0.25"/>
    <row r="672" ht="11.25" customHeight="1" x14ac:dyDescent="0.25"/>
    <row r="673" ht="11.25" customHeight="1" x14ac:dyDescent="0.25"/>
    <row r="674" ht="11.25" customHeight="1" x14ac:dyDescent="0.25"/>
    <row r="675" ht="11.25" customHeight="1" x14ac:dyDescent="0.25"/>
    <row r="676" ht="11.25" customHeight="1" x14ac:dyDescent="0.25"/>
    <row r="677" ht="11.25" customHeight="1" x14ac:dyDescent="0.25"/>
    <row r="678" ht="11.25" customHeight="1" x14ac:dyDescent="0.25"/>
    <row r="679" ht="11.25" customHeight="1" x14ac:dyDescent="0.25"/>
    <row r="680" ht="11.25" customHeight="1" x14ac:dyDescent="0.25"/>
    <row r="681" ht="11.25" customHeight="1" x14ac:dyDescent="0.25"/>
    <row r="682" ht="11.25" customHeight="1" x14ac:dyDescent="0.25"/>
    <row r="683" ht="11.25" customHeight="1" x14ac:dyDescent="0.25"/>
    <row r="684" ht="11.25" customHeight="1" x14ac:dyDescent="0.25"/>
    <row r="685" ht="11.25" customHeight="1" x14ac:dyDescent="0.25"/>
    <row r="686" ht="11.25" customHeight="1" x14ac:dyDescent="0.25"/>
    <row r="687" ht="11.25" customHeight="1" x14ac:dyDescent="0.25"/>
    <row r="688" ht="11.25" customHeight="1" x14ac:dyDescent="0.25"/>
    <row r="689" ht="11.25" customHeight="1" x14ac:dyDescent="0.25"/>
    <row r="690" ht="11.25" customHeight="1" x14ac:dyDescent="0.25"/>
    <row r="691" ht="11.25" customHeight="1" x14ac:dyDescent="0.25"/>
    <row r="692" ht="11.25" customHeight="1" x14ac:dyDescent="0.25"/>
    <row r="693" ht="11.25" customHeight="1" x14ac:dyDescent="0.25"/>
    <row r="694" ht="11.25" customHeight="1" x14ac:dyDescent="0.25"/>
    <row r="695" ht="11.25" customHeight="1" x14ac:dyDescent="0.25"/>
    <row r="696" ht="11.25" customHeight="1" x14ac:dyDescent="0.25"/>
    <row r="697" ht="11.25" customHeight="1" x14ac:dyDescent="0.25"/>
    <row r="698" ht="11.25" customHeight="1" x14ac:dyDescent="0.25"/>
    <row r="699" ht="11.25" customHeight="1" x14ac:dyDescent="0.25"/>
    <row r="700" ht="11.25" customHeight="1" x14ac:dyDescent="0.25"/>
    <row r="701" ht="11.25" customHeight="1" x14ac:dyDescent="0.25"/>
    <row r="702" ht="11.25" customHeight="1" x14ac:dyDescent="0.25"/>
    <row r="703" ht="11.25" customHeight="1" x14ac:dyDescent="0.25"/>
    <row r="704" ht="11.25" customHeight="1" x14ac:dyDescent="0.25"/>
    <row r="705" ht="11.25" customHeight="1" x14ac:dyDescent="0.25"/>
    <row r="706" ht="11.25" customHeight="1" x14ac:dyDescent="0.25"/>
    <row r="707" ht="11.25" customHeight="1" x14ac:dyDescent="0.25"/>
    <row r="708" ht="11.25" customHeight="1" x14ac:dyDescent="0.25"/>
    <row r="709" ht="11.25" customHeight="1" x14ac:dyDescent="0.25"/>
    <row r="710" ht="11.25" customHeight="1" x14ac:dyDescent="0.25"/>
    <row r="711" ht="11.25" customHeight="1" x14ac:dyDescent="0.25"/>
    <row r="712" ht="11.25" customHeight="1" x14ac:dyDescent="0.25"/>
    <row r="713" ht="11.25" customHeight="1" x14ac:dyDescent="0.25"/>
    <row r="714" ht="11.25" customHeight="1" x14ac:dyDescent="0.25"/>
    <row r="715" ht="11.25" customHeight="1" x14ac:dyDescent="0.25"/>
    <row r="716" ht="11.25" customHeight="1" x14ac:dyDescent="0.25"/>
    <row r="717" ht="11.25" customHeight="1" x14ac:dyDescent="0.25"/>
    <row r="718" ht="11.25" customHeight="1" x14ac:dyDescent="0.25"/>
    <row r="719" ht="11.25" customHeight="1" x14ac:dyDescent="0.25"/>
    <row r="720" ht="11.25" customHeight="1" x14ac:dyDescent="0.25"/>
    <row r="721" ht="11.25" customHeight="1" x14ac:dyDescent="0.25"/>
    <row r="722" ht="11.25" customHeight="1" x14ac:dyDescent="0.25"/>
    <row r="723" ht="11.25" customHeight="1" x14ac:dyDescent="0.25"/>
    <row r="724" ht="11.25" customHeight="1" x14ac:dyDescent="0.25"/>
    <row r="725" ht="11.25" customHeight="1" x14ac:dyDescent="0.25"/>
    <row r="726" ht="11.25" customHeight="1" x14ac:dyDescent="0.25"/>
    <row r="727" ht="11.25" customHeight="1" x14ac:dyDescent="0.25"/>
    <row r="728" ht="11.25" customHeight="1" x14ac:dyDescent="0.25"/>
    <row r="729" ht="11.25" customHeight="1" x14ac:dyDescent="0.25"/>
    <row r="730" ht="11.25" customHeight="1" x14ac:dyDescent="0.25"/>
    <row r="731" ht="11.25" customHeight="1" x14ac:dyDescent="0.25"/>
    <row r="732" ht="11.25" customHeight="1" x14ac:dyDescent="0.25"/>
    <row r="733" ht="11.25" customHeight="1" x14ac:dyDescent="0.25"/>
    <row r="734" ht="11.25" customHeight="1" x14ac:dyDescent="0.25"/>
    <row r="735" ht="11.25" customHeight="1" x14ac:dyDescent="0.25"/>
    <row r="736" ht="11.25" customHeight="1" x14ac:dyDescent="0.25"/>
    <row r="737" ht="11.25" customHeight="1" x14ac:dyDescent="0.25"/>
    <row r="738" ht="11.25" customHeight="1" x14ac:dyDescent="0.25"/>
    <row r="739" ht="11.25" customHeight="1" x14ac:dyDescent="0.25"/>
    <row r="740" ht="11.25" customHeight="1" x14ac:dyDescent="0.25"/>
    <row r="741" ht="11.25" customHeight="1" x14ac:dyDescent="0.25"/>
    <row r="742" ht="11.25" customHeight="1" x14ac:dyDescent="0.25"/>
    <row r="743" ht="11.25" customHeight="1" x14ac:dyDescent="0.25"/>
    <row r="744" ht="11.25" customHeight="1" x14ac:dyDescent="0.25"/>
    <row r="745" ht="11.25" customHeight="1" x14ac:dyDescent="0.25"/>
    <row r="746" ht="11.25" customHeight="1" x14ac:dyDescent="0.25"/>
    <row r="747" ht="11.25" customHeight="1" x14ac:dyDescent="0.25"/>
    <row r="748" ht="11.25" customHeight="1" x14ac:dyDescent="0.25"/>
    <row r="749" ht="11.25" customHeight="1" x14ac:dyDescent="0.25"/>
    <row r="750" ht="11.25" customHeight="1" x14ac:dyDescent="0.25"/>
    <row r="751" ht="11.25" customHeight="1" x14ac:dyDescent="0.25"/>
    <row r="752" ht="11.25" customHeight="1" x14ac:dyDescent="0.25"/>
    <row r="753" ht="11.25" customHeight="1" x14ac:dyDescent="0.25"/>
    <row r="754" ht="11.25" customHeight="1" x14ac:dyDescent="0.25"/>
    <row r="755" ht="11.25" customHeight="1" x14ac:dyDescent="0.25"/>
    <row r="756" ht="11.25" customHeight="1" x14ac:dyDescent="0.25"/>
    <row r="757" ht="11.25" customHeight="1" x14ac:dyDescent="0.25"/>
    <row r="758" ht="11.25" customHeight="1" x14ac:dyDescent="0.25"/>
    <row r="759" ht="11.25" customHeight="1" x14ac:dyDescent="0.25"/>
    <row r="760" ht="11.25" customHeight="1" x14ac:dyDescent="0.25"/>
    <row r="761" ht="11.25" customHeight="1" x14ac:dyDescent="0.25"/>
    <row r="762" ht="11.25" customHeight="1" x14ac:dyDescent="0.25"/>
    <row r="763" ht="11.25" customHeight="1" x14ac:dyDescent="0.25"/>
    <row r="764" ht="11.25" customHeight="1" x14ac:dyDescent="0.25"/>
    <row r="765" ht="11.25" customHeight="1" x14ac:dyDescent="0.25"/>
    <row r="766" ht="11.25" customHeight="1" x14ac:dyDescent="0.25"/>
    <row r="767" ht="11.25" customHeight="1" x14ac:dyDescent="0.25"/>
    <row r="768" ht="11.25" customHeight="1" x14ac:dyDescent="0.25"/>
    <row r="769" ht="11.25" customHeight="1" x14ac:dyDescent="0.25"/>
    <row r="770" ht="11.25" customHeight="1" x14ac:dyDescent="0.25"/>
    <row r="771" ht="11.25" customHeight="1" x14ac:dyDescent="0.25"/>
    <row r="772" ht="11.25" customHeight="1" x14ac:dyDescent="0.25"/>
    <row r="773" ht="11.25" customHeight="1" x14ac:dyDescent="0.25"/>
    <row r="774" ht="11.25" customHeight="1" x14ac:dyDescent="0.25"/>
    <row r="775" ht="11.25" customHeight="1" x14ac:dyDescent="0.25"/>
    <row r="776" ht="11.25" customHeight="1" x14ac:dyDescent="0.25"/>
    <row r="777" ht="11.25" customHeight="1" x14ac:dyDescent="0.25"/>
    <row r="778" ht="11.25" customHeight="1" x14ac:dyDescent="0.25"/>
    <row r="779" ht="11.25" customHeight="1" x14ac:dyDescent="0.25"/>
    <row r="780" ht="11.25" customHeight="1" x14ac:dyDescent="0.25"/>
    <row r="781" ht="11.25" customHeight="1" x14ac:dyDescent="0.25"/>
    <row r="782" ht="11.25" customHeight="1" x14ac:dyDescent="0.25"/>
    <row r="783" ht="11.25" customHeight="1" x14ac:dyDescent="0.25"/>
    <row r="784" ht="11.25" customHeight="1" x14ac:dyDescent="0.25"/>
    <row r="785" ht="11.25" customHeight="1" x14ac:dyDescent="0.25"/>
    <row r="786" ht="11.25" customHeight="1" x14ac:dyDescent="0.25"/>
    <row r="787" ht="11.25" customHeight="1" x14ac:dyDescent="0.25"/>
    <row r="788" ht="11.25" customHeight="1" x14ac:dyDescent="0.25"/>
    <row r="789" ht="11.25" customHeight="1" x14ac:dyDescent="0.25"/>
    <row r="790" ht="11.25" customHeight="1" x14ac:dyDescent="0.25"/>
    <row r="791" ht="11.25" customHeight="1" x14ac:dyDescent="0.25"/>
    <row r="792" ht="11.25" customHeight="1" x14ac:dyDescent="0.25"/>
    <row r="793" ht="11.25" customHeight="1" x14ac:dyDescent="0.25"/>
    <row r="794" ht="11.25" customHeight="1" x14ac:dyDescent="0.25"/>
    <row r="795" ht="11.25" customHeight="1" x14ac:dyDescent="0.25"/>
    <row r="796" ht="11.25" customHeight="1" x14ac:dyDescent="0.25"/>
    <row r="797" ht="11.25" customHeight="1" x14ac:dyDescent="0.25"/>
    <row r="798" ht="11.25" customHeight="1" x14ac:dyDescent="0.25"/>
    <row r="799" ht="11.25" customHeight="1" x14ac:dyDescent="0.25"/>
    <row r="800" ht="11.25" customHeight="1" x14ac:dyDescent="0.25"/>
    <row r="801" ht="11.25" customHeight="1" x14ac:dyDescent="0.25"/>
    <row r="802" ht="11.25" customHeight="1" x14ac:dyDescent="0.25"/>
    <row r="803" ht="11.25" customHeight="1" x14ac:dyDescent="0.25"/>
    <row r="804" ht="11.25" customHeight="1" x14ac:dyDescent="0.25"/>
    <row r="805" ht="11.25" customHeight="1" x14ac:dyDescent="0.25"/>
    <row r="806" ht="11.25" customHeight="1" x14ac:dyDescent="0.25"/>
    <row r="807" ht="11.25" customHeight="1" x14ac:dyDescent="0.25"/>
    <row r="808" ht="11.25" customHeight="1" x14ac:dyDescent="0.25"/>
    <row r="809" ht="11.25" customHeight="1" x14ac:dyDescent="0.25"/>
    <row r="810" ht="11.25" customHeight="1" x14ac:dyDescent="0.25"/>
    <row r="811" ht="11.25" customHeight="1" x14ac:dyDescent="0.25"/>
    <row r="812" ht="11.25" customHeight="1" x14ac:dyDescent="0.25"/>
    <row r="813" ht="11.25" customHeight="1" x14ac:dyDescent="0.25"/>
    <row r="814" ht="11.25" customHeight="1" x14ac:dyDescent="0.25"/>
    <row r="815" ht="11.25" customHeight="1" x14ac:dyDescent="0.25"/>
    <row r="816" ht="11.25" customHeight="1" x14ac:dyDescent="0.25"/>
    <row r="817" ht="11.25" customHeight="1" x14ac:dyDescent="0.25"/>
    <row r="818" ht="11.25" customHeight="1" x14ac:dyDescent="0.25"/>
    <row r="819" ht="11.25" customHeight="1" x14ac:dyDescent="0.25"/>
    <row r="820" ht="11.25" customHeight="1" x14ac:dyDescent="0.25"/>
    <row r="821" ht="11.25" customHeight="1" x14ac:dyDescent="0.25"/>
    <row r="822" ht="11.25" customHeight="1" x14ac:dyDescent="0.25"/>
    <row r="823" ht="11.25" customHeight="1" x14ac:dyDescent="0.25"/>
    <row r="824" ht="11.25" customHeight="1" x14ac:dyDescent="0.25"/>
    <row r="825" ht="11.25" customHeight="1" x14ac:dyDescent="0.25"/>
    <row r="826" ht="11.25" customHeight="1" x14ac:dyDescent="0.25"/>
    <row r="827" ht="11.25" customHeight="1" x14ac:dyDescent="0.25"/>
    <row r="828" ht="11.25" customHeight="1" x14ac:dyDescent="0.25"/>
    <row r="829" ht="11.25" customHeight="1" x14ac:dyDescent="0.25"/>
    <row r="830" ht="11.25" customHeight="1" x14ac:dyDescent="0.25"/>
    <row r="831" ht="11.25" customHeight="1" x14ac:dyDescent="0.25"/>
    <row r="832" ht="11.25" customHeight="1" x14ac:dyDescent="0.25"/>
    <row r="833" ht="11.25" customHeight="1" x14ac:dyDescent="0.25"/>
    <row r="834" ht="11.25" customHeight="1" x14ac:dyDescent="0.25"/>
    <row r="835" ht="11.25" customHeight="1" x14ac:dyDescent="0.25"/>
    <row r="836" ht="11.25" customHeight="1" x14ac:dyDescent="0.25"/>
    <row r="837" ht="11.25" customHeight="1" x14ac:dyDescent="0.25"/>
    <row r="838" ht="11.25" customHeight="1" x14ac:dyDescent="0.25"/>
    <row r="839" ht="11.25" customHeight="1" x14ac:dyDescent="0.25"/>
    <row r="840" ht="11.25" customHeight="1" x14ac:dyDescent="0.25"/>
    <row r="841" ht="11.25" customHeight="1" x14ac:dyDescent="0.25"/>
    <row r="842" ht="11.25" customHeight="1" x14ac:dyDescent="0.25"/>
    <row r="843" ht="11.25" customHeight="1" x14ac:dyDescent="0.25"/>
    <row r="844" ht="11.25" customHeight="1" x14ac:dyDescent="0.25"/>
    <row r="845" ht="11.25" customHeight="1" x14ac:dyDescent="0.25"/>
    <row r="846" ht="11.25" customHeight="1" x14ac:dyDescent="0.25"/>
    <row r="847" ht="11.25" customHeight="1" x14ac:dyDescent="0.25"/>
    <row r="848" ht="11.25" customHeight="1" x14ac:dyDescent="0.25"/>
    <row r="849" ht="11.25" customHeight="1" x14ac:dyDescent="0.25"/>
    <row r="850" ht="11.25" customHeight="1" x14ac:dyDescent="0.25"/>
    <row r="851" ht="11.25" customHeight="1" x14ac:dyDescent="0.25"/>
    <row r="852" ht="11.25" customHeight="1" x14ac:dyDescent="0.25"/>
    <row r="853" ht="11.25" customHeight="1" x14ac:dyDescent="0.25"/>
    <row r="854" ht="11.25" customHeight="1" x14ac:dyDescent="0.25"/>
    <row r="855" ht="11.25" customHeight="1" x14ac:dyDescent="0.25"/>
    <row r="856" ht="11.25" customHeight="1" x14ac:dyDescent="0.25"/>
    <row r="857" ht="11.25" customHeight="1" x14ac:dyDescent="0.25"/>
    <row r="858" ht="11.25" customHeight="1" x14ac:dyDescent="0.25"/>
    <row r="859" ht="11.25" customHeight="1" x14ac:dyDescent="0.25"/>
    <row r="860" ht="11.25" customHeight="1" x14ac:dyDescent="0.25"/>
    <row r="861" ht="11.25" customHeight="1" x14ac:dyDescent="0.25"/>
    <row r="862" ht="11.25" customHeight="1" x14ac:dyDescent="0.25"/>
    <row r="863" ht="11.25" customHeight="1" x14ac:dyDescent="0.25"/>
    <row r="864" ht="11.25" customHeight="1" x14ac:dyDescent="0.25"/>
    <row r="865" ht="11.25" customHeight="1" x14ac:dyDescent="0.25"/>
    <row r="866" ht="11.25" customHeight="1" x14ac:dyDescent="0.25"/>
    <row r="867" ht="11.25" customHeight="1" x14ac:dyDescent="0.25"/>
    <row r="868" ht="11.25" customHeight="1" x14ac:dyDescent="0.25"/>
    <row r="869" ht="11.25" customHeight="1" x14ac:dyDescent="0.25"/>
    <row r="870" ht="11.25" customHeight="1" x14ac:dyDescent="0.25"/>
    <row r="871" ht="11.25" customHeight="1" x14ac:dyDescent="0.25"/>
    <row r="872" ht="11.25" customHeight="1" x14ac:dyDescent="0.25"/>
    <row r="873" ht="11.25" customHeight="1" x14ac:dyDescent="0.25"/>
    <row r="874" ht="11.25" customHeight="1" x14ac:dyDescent="0.25"/>
    <row r="875" ht="11.25" customHeight="1" x14ac:dyDescent="0.25"/>
    <row r="876" ht="11.25" customHeight="1" x14ac:dyDescent="0.25"/>
    <row r="877" ht="11.25" customHeight="1" x14ac:dyDescent="0.25"/>
    <row r="878" ht="11.25" customHeight="1" x14ac:dyDescent="0.25"/>
    <row r="879" ht="11.25" customHeight="1" x14ac:dyDescent="0.25"/>
    <row r="880" ht="11.25" customHeight="1" x14ac:dyDescent="0.25"/>
    <row r="881" ht="11.25" customHeight="1" x14ac:dyDescent="0.25"/>
    <row r="882" ht="11.25" customHeight="1" x14ac:dyDescent="0.25"/>
    <row r="883" ht="11.25" customHeight="1" x14ac:dyDescent="0.25"/>
    <row r="884" ht="11.25" customHeight="1" x14ac:dyDescent="0.25"/>
    <row r="885" ht="11.25" customHeight="1" x14ac:dyDescent="0.25"/>
    <row r="886" ht="11.25" customHeight="1" x14ac:dyDescent="0.25"/>
    <row r="887" ht="11.25" customHeight="1" x14ac:dyDescent="0.25"/>
    <row r="888" ht="11.25" customHeight="1" x14ac:dyDescent="0.25"/>
    <row r="889" ht="11.25" customHeight="1" x14ac:dyDescent="0.25"/>
    <row r="890" ht="11.25" customHeight="1" x14ac:dyDescent="0.25"/>
    <row r="891" ht="11.25" customHeight="1" x14ac:dyDescent="0.25"/>
    <row r="892" ht="11.25" customHeight="1" x14ac:dyDescent="0.25"/>
    <row r="893" ht="11.25" customHeight="1" x14ac:dyDescent="0.25"/>
    <row r="894" ht="11.25" customHeight="1" x14ac:dyDescent="0.25"/>
    <row r="895" ht="11.25" customHeight="1" x14ac:dyDescent="0.25"/>
    <row r="896" ht="11.25" customHeight="1" x14ac:dyDescent="0.25"/>
    <row r="897" ht="11.25" customHeight="1" x14ac:dyDescent="0.25"/>
    <row r="898" ht="11.25" customHeight="1" x14ac:dyDescent="0.25"/>
    <row r="899" ht="11.25" customHeight="1" x14ac:dyDescent="0.25"/>
    <row r="900" ht="11.25" customHeight="1" x14ac:dyDescent="0.25"/>
    <row r="901" ht="11.25" customHeight="1" x14ac:dyDescent="0.25"/>
    <row r="902" ht="11.25" customHeight="1" x14ac:dyDescent="0.25"/>
    <row r="903" ht="11.25" customHeight="1" x14ac:dyDescent="0.25"/>
    <row r="904" ht="11.25" customHeight="1" x14ac:dyDescent="0.25"/>
    <row r="905" ht="11.25" customHeight="1" x14ac:dyDescent="0.25"/>
    <row r="906" ht="11.25" customHeight="1" x14ac:dyDescent="0.25"/>
    <row r="907" ht="11.25" customHeight="1" x14ac:dyDescent="0.25"/>
    <row r="908" ht="11.25" customHeight="1" x14ac:dyDescent="0.25"/>
    <row r="909" ht="11.25" customHeight="1" x14ac:dyDescent="0.25"/>
    <row r="910" ht="11.25" customHeight="1" x14ac:dyDescent="0.25"/>
    <row r="911" ht="11.25" customHeight="1" x14ac:dyDescent="0.25"/>
    <row r="912" ht="11.25" customHeight="1" x14ac:dyDescent="0.25"/>
    <row r="913" ht="11.25" customHeight="1" x14ac:dyDescent="0.25"/>
    <row r="914" ht="11.25" customHeight="1" x14ac:dyDescent="0.25"/>
    <row r="915" ht="11.25" customHeight="1" x14ac:dyDescent="0.25"/>
    <row r="916" ht="11.25" customHeight="1" x14ac:dyDescent="0.25"/>
    <row r="917" ht="11.25" customHeight="1" x14ac:dyDescent="0.25"/>
    <row r="918" ht="11.25" customHeight="1" x14ac:dyDescent="0.25"/>
    <row r="919" ht="11.25" customHeight="1" x14ac:dyDescent="0.25"/>
    <row r="920" ht="11.25" customHeight="1" x14ac:dyDescent="0.25"/>
    <row r="921" ht="11.25" customHeight="1" x14ac:dyDescent="0.25"/>
    <row r="922" ht="11.25" customHeight="1" x14ac:dyDescent="0.25"/>
    <row r="923" ht="11.25" customHeight="1" x14ac:dyDescent="0.25"/>
    <row r="924" ht="11.25" customHeight="1" x14ac:dyDescent="0.25"/>
    <row r="925" ht="11.25" customHeight="1" x14ac:dyDescent="0.25"/>
    <row r="926" ht="11.25" customHeight="1" x14ac:dyDescent="0.25"/>
    <row r="927" ht="11.25" customHeight="1" x14ac:dyDescent="0.25"/>
    <row r="928" ht="11.25" customHeight="1" x14ac:dyDescent="0.25"/>
    <row r="929" ht="11.25" customHeight="1" x14ac:dyDescent="0.25"/>
    <row r="930" ht="11.25" customHeight="1" x14ac:dyDescent="0.25"/>
    <row r="931" ht="11.25" customHeight="1" x14ac:dyDescent="0.25"/>
    <row r="932" ht="11.25" customHeight="1" x14ac:dyDescent="0.25"/>
    <row r="933" ht="11.25" customHeight="1" x14ac:dyDescent="0.25"/>
    <row r="934" ht="11.25" customHeight="1" x14ac:dyDescent="0.25"/>
    <row r="935" ht="11.25" customHeight="1" x14ac:dyDescent="0.25"/>
    <row r="936" ht="11.25" customHeight="1" x14ac:dyDescent="0.25"/>
    <row r="937" ht="11.25" customHeight="1" x14ac:dyDescent="0.25"/>
    <row r="938" ht="11.25" customHeight="1" x14ac:dyDescent="0.25"/>
    <row r="939" ht="11.25" customHeight="1" x14ac:dyDescent="0.25"/>
    <row r="940" ht="11.25" customHeight="1" x14ac:dyDescent="0.25"/>
    <row r="941" ht="11.25" customHeight="1" x14ac:dyDescent="0.25"/>
    <row r="942" ht="11.25" customHeight="1" x14ac:dyDescent="0.25"/>
    <row r="943" ht="11.25" customHeight="1" x14ac:dyDescent="0.25"/>
    <row r="944" ht="11.25" customHeight="1" x14ac:dyDescent="0.25"/>
    <row r="945" ht="11.25" customHeight="1" x14ac:dyDescent="0.25"/>
    <row r="946" ht="11.25" customHeight="1" x14ac:dyDescent="0.25"/>
    <row r="947" ht="11.25" customHeight="1" x14ac:dyDescent="0.25"/>
    <row r="948" ht="11.25" customHeight="1" x14ac:dyDescent="0.25"/>
    <row r="949" ht="11.25" customHeight="1" x14ac:dyDescent="0.25"/>
    <row r="950" ht="11.25" customHeight="1" x14ac:dyDescent="0.25"/>
    <row r="951" ht="11.25" customHeight="1" x14ac:dyDescent="0.25"/>
    <row r="952" ht="11.25" customHeight="1" x14ac:dyDescent="0.25"/>
    <row r="953" ht="11.25" customHeight="1" x14ac:dyDescent="0.25"/>
    <row r="954" ht="11.25" customHeight="1" x14ac:dyDescent="0.25"/>
    <row r="955" ht="11.25" customHeight="1" x14ac:dyDescent="0.25"/>
    <row r="956" ht="11.25" customHeight="1" x14ac:dyDescent="0.25"/>
    <row r="957" ht="11.25" customHeight="1" x14ac:dyDescent="0.25"/>
    <row r="958" ht="11.25" customHeight="1" x14ac:dyDescent="0.25"/>
    <row r="959" ht="11.25" customHeight="1" x14ac:dyDescent="0.25"/>
    <row r="960" ht="11.25" customHeight="1" x14ac:dyDescent="0.25"/>
    <row r="961" ht="11.25" customHeight="1" x14ac:dyDescent="0.25"/>
    <row r="962" ht="11.25" customHeight="1" x14ac:dyDescent="0.25"/>
    <row r="963" ht="11.25" customHeight="1" x14ac:dyDescent="0.25"/>
    <row r="964" ht="11.25" customHeight="1" x14ac:dyDescent="0.25"/>
    <row r="965" ht="11.25" customHeight="1" x14ac:dyDescent="0.25"/>
    <row r="966" ht="11.25" customHeight="1" x14ac:dyDescent="0.25"/>
    <row r="967" ht="11.25" customHeight="1" x14ac:dyDescent="0.25"/>
    <row r="968" ht="11.25" customHeight="1" x14ac:dyDescent="0.25"/>
    <row r="969" ht="11.25" customHeight="1" x14ac:dyDescent="0.25"/>
    <row r="970" ht="11.25" customHeight="1" x14ac:dyDescent="0.25"/>
    <row r="971" ht="11.25" customHeight="1" x14ac:dyDescent="0.25"/>
    <row r="972" ht="11.25" customHeight="1" x14ac:dyDescent="0.25"/>
    <row r="973" ht="11.25" customHeight="1" x14ac:dyDescent="0.25"/>
    <row r="974" ht="11.25" customHeight="1" x14ac:dyDescent="0.25"/>
    <row r="975" ht="11.25" customHeight="1" x14ac:dyDescent="0.25"/>
    <row r="976" ht="11.25" customHeight="1" x14ac:dyDescent="0.25"/>
    <row r="977" ht="11.25" customHeight="1" x14ac:dyDescent="0.25"/>
    <row r="978" ht="11.25" customHeight="1" x14ac:dyDescent="0.25"/>
    <row r="979" ht="11.25" customHeight="1" x14ac:dyDescent="0.25"/>
    <row r="980" ht="11.25" customHeight="1" x14ac:dyDescent="0.25"/>
    <row r="981" ht="11.25" customHeight="1" x14ac:dyDescent="0.25"/>
    <row r="982" ht="11.25" customHeight="1" x14ac:dyDescent="0.25"/>
    <row r="983" ht="11.25" customHeight="1" x14ac:dyDescent="0.25"/>
    <row r="984" ht="11.25" customHeight="1" x14ac:dyDescent="0.25"/>
    <row r="985" ht="11.25" customHeight="1" x14ac:dyDescent="0.25"/>
    <row r="986" ht="11.25" customHeight="1" x14ac:dyDescent="0.25"/>
    <row r="987" ht="11.25" customHeight="1" x14ac:dyDescent="0.25"/>
    <row r="988" ht="11.25" customHeight="1" x14ac:dyDescent="0.25"/>
    <row r="989" ht="11.25" customHeight="1" x14ac:dyDescent="0.25"/>
    <row r="990" ht="11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workbookViewId="0"/>
  </sheetViews>
  <sheetFormatPr defaultColWidth="14.453125" defaultRowHeight="15" customHeight="1" x14ac:dyDescent="0.25"/>
  <cols>
    <col min="1" max="1" width="22.453125" customWidth="1"/>
    <col min="2" max="2" width="43.453125" customWidth="1"/>
    <col min="3" max="3" width="19.453125" customWidth="1"/>
    <col min="4" max="4" width="19.1796875" customWidth="1"/>
    <col min="5" max="6" width="15.453125" customWidth="1"/>
    <col min="7" max="7" width="8.81640625" customWidth="1"/>
    <col min="8" max="8" width="17.453125" customWidth="1"/>
    <col min="9" max="9" width="19.453125" customWidth="1"/>
    <col min="10" max="11" width="15.1796875" customWidth="1"/>
    <col min="12" max="26" width="8.81640625" customWidth="1"/>
  </cols>
  <sheetData>
    <row r="1" spans="1:9" ht="11.25" customHeight="1" x14ac:dyDescent="0.25">
      <c r="A1" t="s">
        <v>0</v>
      </c>
      <c r="B1" t="s">
        <v>1</v>
      </c>
      <c r="C1" s="1" t="s">
        <v>2</v>
      </c>
      <c r="D1" s="2" t="s">
        <v>3</v>
      </c>
      <c r="E1" s="1" t="s">
        <v>4</v>
      </c>
      <c r="F1" s="2" t="s">
        <v>4</v>
      </c>
      <c r="H1" t="s">
        <v>5</v>
      </c>
      <c r="I1" t="s">
        <v>5</v>
      </c>
    </row>
    <row r="2" spans="1:9" ht="11.25" customHeight="1" x14ac:dyDescent="0.25">
      <c r="C2" s="1" t="s">
        <v>6</v>
      </c>
      <c r="D2" s="3" t="s">
        <v>7</v>
      </c>
      <c r="E2" s="1" t="s">
        <v>6</v>
      </c>
      <c r="F2" s="3" t="s">
        <v>7</v>
      </c>
      <c r="H2" t="s">
        <v>8</v>
      </c>
      <c r="I2" t="s">
        <v>9</v>
      </c>
    </row>
    <row r="3" spans="1:9" ht="11.25" customHeight="1" x14ac:dyDescent="0.25">
      <c r="C3" s="1" t="s">
        <v>10</v>
      </c>
      <c r="D3" s="3" t="s">
        <v>11</v>
      </c>
      <c r="E3" s="1" t="s">
        <v>12</v>
      </c>
      <c r="F3" s="3" t="s">
        <v>11</v>
      </c>
      <c r="H3" s="5" t="s">
        <v>13</v>
      </c>
    </row>
    <row r="4" spans="1:9" ht="11.25" customHeight="1" x14ac:dyDescent="0.25">
      <c r="D4" s="3"/>
      <c r="F4" s="3"/>
    </row>
    <row r="5" spans="1:9" ht="11.25" customHeight="1" x14ac:dyDescent="0.25">
      <c r="A5" s="7" t="s">
        <v>14</v>
      </c>
      <c r="B5" s="8" t="s">
        <v>15</v>
      </c>
      <c r="C5" s="8">
        <f>C6+C7+C8</f>
        <v>352998</v>
      </c>
      <c r="D5" s="11">
        <v>117667</v>
      </c>
      <c r="E5" s="8">
        <f>E6+E7+E8</f>
        <v>117666</v>
      </c>
      <c r="F5" s="11">
        <f t="shared" ref="F5:F9" si="0">D5/2</f>
        <v>58833.5</v>
      </c>
      <c r="H5">
        <f t="shared" ref="H5:H43" si="1">E5-F5</f>
        <v>58832.5</v>
      </c>
      <c r="I5" t="s">
        <v>16</v>
      </c>
    </row>
    <row r="6" spans="1:9" ht="11.25" customHeight="1" x14ac:dyDescent="0.25">
      <c r="B6" s="14" t="s">
        <v>17</v>
      </c>
      <c r="C6">
        <f t="shared" ref="C6:C8" si="2">E6*3</f>
        <v>263433</v>
      </c>
      <c r="D6" s="3">
        <v>87811</v>
      </c>
      <c r="E6">
        <f t="shared" ref="E6:E8" si="3">F6*2</f>
        <v>87811</v>
      </c>
      <c r="F6">
        <f t="shared" si="0"/>
        <v>43905.5</v>
      </c>
      <c r="H6">
        <f t="shared" si="1"/>
        <v>43905.5</v>
      </c>
      <c r="I6" t="s">
        <v>18</v>
      </c>
    </row>
    <row r="7" spans="1:9" ht="11.25" customHeight="1" x14ac:dyDescent="0.25">
      <c r="B7" s="14" t="s">
        <v>19</v>
      </c>
      <c r="C7">
        <f t="shared" si="2"/>
        <v>55320</v>
      </c>
      <c r="D7" s="3">
        <v>18440</v>
      </c>
      <c r="E7">
        <f t="shared" si="3"/>
        <v>18440</v>
      </c>
      <c r="F7" s="3">
        <f t="shared" si="0"/>
        <v>9220</v>
      </c>
      <c r="H7">
        <f t="shared" si="1"/>
        <v>9220</v>
      </c>
      <c r="I7" t="s">
        <v>18</v>
      </c>
    </row>
    <row r="8" spans="1:9" ht="11.25" customHeight="1" x14ac:dyDescent="0.25">
      <c r="B8" s="14" t="s">
        <v>20</v>
      </c>
      <c r="C8">
        <f t="shared" si="2"/>
        <v>34245</v>
      </c>
      <c r="D8" s="3">
        <v>11415</v>
      </c>
      <c r="E8">
        <f t="shared" si="3"/>
        <v>11415</v>
      </c>
      <c r="F8" s="3">
        <f t="shared" si="0"/>
        <v>5707.5</v>
      </c>
      <c r="H8">
        <f t="shared" si="1"/>
        <v>5707.5</v>
      </c>
      <c r="I8" t="s">
        <v>18</v>
      </c>
    </row>
    <row r="9" spans="1:9" ht="11.25" customHeight="1" x14ac:dyDescent="0.25">
      <c r="B9" s="14" t="s">
        <v>21</v>
      </c>
      <c r="C9">
        <v>72972</v>
      </c>
      <c r="D9" s="3"/>
      <c r="E9">
        <v>36486</v>
      </c>
      <c r="F9" s="3">
        <f t="shared" si="0"/>
        <v>0</v>
      </c>
      <c r="H9">
        <f t="shared" si="1"/>
        <v>36486</v>
      </c>
    </row>
    <row r="10" spans="1:9" ht="11.25" customHeight="1" x14ac:dyDescent="0.25">
      <c r="B10" s="14" t="s">
        <v>22</v>
      </c>
      <c r="C10">
        <v>36000</v>
      </c>
      <c r="D10" s="3"/>
      <c r="E10">
        <v>12000</v>
      </c>
      <c r="F10" s="3"/>
      <c r="H10">
        <f t="shared" si="1"/>
        <v>12000</v>
      </c>
    </row>
    <row r="11" spans="1:9" ht="11.25" customHeight="1" x14ac:dyDescent="0.25">
      <c r="A11" s="7" t="s">
        <v>23</v>
      </c>
      <c r="B11" s="8" t="s">
        <v>24</v>
      </c>
      <c r="C11" s="8">
        <f>C12+C13+C14</f>
        <v>101134</v>
      </c>
      <c r="D11" s="11">
        <v>50567</v>
      </c>
      <c r="E11" s="8">
        <v>25283.5</v>
      </c>
      <c r="F11" s="11">
        <f t="shared" ref="F11:F14" si="4">D11/2</f>
        <v>25283.5</v>
      </c>
      <c r="H11">
        <f t="shared" si="1"/>
        <v>0</v>
      </c>
    </row>
    <row r="12" spans="1:9" ht="11.25" customHeight="1" x14ac:dyDescent="0.25">
      <c r="B12" s="14" t="s">
        <v>26</v>
      </c>
      <c r="C12">
        <v>28800</v>
      </c>
      <c r="D12" s="3">
        <v>14400</v>
      </c>
      <c r="E12">
        <v>9600</v>
      </c>
      <c r="F12" s="3">
        <f t="shared" si="4"/>
        <v>7200</v>
      </c>
      <c r="H12">
        <f t="shared" si="1"/>
        <v>2400</v>
      </c>
    </row>
    <row r="13" spans="1:9" ht="11.25" customHeight="1" x14ac:dyDescent="0.25">
      <c r="B13" s="14" t="s">
        <v>28</v>
      </c>
      <c r="C13">
        <v>48000</v>
      </c>
      <c r="D13" s="3">
        <v>24000</v>
      </c>
      <c r="E13">
        <v>16000</v>
      </c>
      <c r="F13" s="3">
        <f t="shared" si="4"/>
        <v>12000</v>
      </c>
      <c r="H13">
        <f t="shared" si="1"/>
        <v>4000</v>
      </c>
    </row>
    <row r="14" spans="1:9" ht="11.25" customHeight="1" x14ac:dyDescent="0.25">
      <c r="B14" s="14" t="s">
        <v>29</v>
      </c>
      <c r="C14">
        <v>24334</v>
      </c>
      <c r="D14" s="3">
        <v>12167</v>
      </c>
      <c r="E14">
        <v>6083.5</v>
      </c>
      <c r="F14" s="3">
        <f t="shared" si="4"/>
        <v>6083.5</v>
      </c>
      <c r="H14">
        <f t="shared" si="1"/>
        <v>0</v>
      </c>
    </row>
    <row r="15" spans="1:9" ht="11.25" customHeight="1" x14ac:dyDescent="0.25">
      <c r="D15" s="3"/>
      <c r="F15" s="3"/>
      <c r="H15">
        <f t="shared" si="1"/>
        <v>0</v>
      </c>
    </row>
    <row r="16" spans="1:9" ht="11.25" customHeight="1" x14ac:dyDescent="0.25">
      <c r="A16" s="7" t="s">
        <v>30</v>
      </c>
      <c r="B16" s="8" t="s">
        <v>24</v>
      </c>
      <c r="C16" s="8">
        <f>C17+C18</f>
        <v>27000</v>
      </c>
      <c r="D16" s="11">
        <v>18000</v>
      </c>
      <c r="E16" s="8">
        <v>9000</v>
      </c>
      <c r="F16" s="11">
        <f t="shared" ref="F16:F18" si="5">D16/2</f>
        <v>9000</v>
      </c>
      <c r="H16">
        <f t="shared" si="1"/>
        <v>0</v>
      </c>
    </row>
    <row r="17" spans="1:8" ht="11.25" customHeight="1" x14ac:dyDescent="0.25">
      <c r="B17" t="s">
        <v>31</v>
      </c>
      <c r="C17">
        <f t="shared" ref="C17:C18" si="6">E17*3</f>
        <v>12000</v>
      </c>
      <c r="D17" s="3">
        <v>8000</v>
      </c>
      <c r="E17">
        <v>4000</v>
      </c>
      <c r="F17" s="3">
        <f t="shared" si="5"/>
        <v>4000</v>
      </c>
      <c r="H17">
        <f t="shared" si="1"/>
        <v>0</v>
      </c>
    </row>
    <row r="18" spans="1:8" ht="11.25" customHeight="1" x14ac:dyDescent="0.25">
      <c r="B18" t="s">
        <v>32</v>
      </c>
      <c r="C18">
        <f t="shared" si="6"/>
        <v>15000</v>
      </c>
      <c r="D18" s="3">
        <v>10000</v>
      </c>
      <c r="E18">
        <v>5000</v>
      </c>
      <c r="F18" s="3">
        <f t="shared" si="5"/>
        <v>5000</v>
      </c>
      <c r="H18">
        <f t="shared" si="1"/>
        <v>0</v>
      </c>
    </row>
    <row r="19" spans="1:8" ht="11.25" customHeight="1" x14ac:dyDescent="0.25">
      <c r="D19" s="3"/>
      <c r="F19" s="3"/>
      <c r="H19">
        <f t="shared" si="1"/>
        <v>0</v>
      </c>
    </row>
    <row r="20" spans="1:8" ht="11.25" customHeight="1" x14ac:dyDescent="0.25">
      <c r="A20" s="7" t="s">
        <v>33</v>
      </c>
      <c r="B20" s="8" t="s">
        <v>24</v>
      </c>
      <c r="C20" s="8">
        <f>C21+C22+C23</f>
        <v>99000</v>
      </c>
      <c r="D20" s="11">
        <v>66000</v>
      </c>
      <c r="E20" s="8">
        <v>33000</v>
      </c>
      <c r="F20" s="11">
        <f t="shared" ref="F20:F23" si="7">D20/2</f>
        <v>33000</v>
      </c>
      <c r="H20">
        <f t="shared" si="1"/>
        <v>0</v>
      </c>
    </row>
    <row r="21" spans="1:8" ht="11.25" customHeight="1" x14ac:dyDescent="0.25">
      <c r="B21" t="s">
        <v>34</v>
      </c>
      <c r="C21">
        <f t="shared" ref="C21:C23" si="8">E21*3</f>
        <v>48000</v>
      </c>
      <c r="D21" s="3">
        <v>32000</v>
      </c>
      <c r="E21">
        <v>16000</v>
      </c>
      <c r="F21" s="3">
        <f t="shared" si="7"/>
        <v>16000</v>
      </c>
      <c r="H21">
        <f t="shared" si="1"/>
        <v>0</v>
      </c>
    </row>
    <row r="22" spans="1:8" ht="11.25" customHeight="1" x14ac:dyDescent="0.25">
      <c r="B22" t="s">
        <v>35</v>
      </c>
      <c r="C22">
        <f t="shared" si="8"/>
        <v>27000</v>
      </c>
      <c r="D22" s="3">
        <v>18000</v>
      </c>
      <c r="E22">
        <v>9000</v>
      </c>
      <c r="F22" s="3">
        <f t="shared" si="7"/>
        <v>9000</v>
      </c>
      <c r="H22">
        <f t="shared" si="1"/>
        <v>0</v>
      </c>
    </row>
    <row r="23" spans="1:8" ht="11.25" customHeight="1" x14ac:dyDescent="0.25">
      <c r="B23" t="s">
        <v>37</v>
      </c>
      <c r="C23">
        <f t="shared" si="8"/>
        <v>24000</v>
      </c>
      <c r="D23" s="3">
        <v>16000</v>
      </c>
      <c r="E23">
        <v>8000</v>
      </c>
      <c r="F23" s="3">
        <f t="shared" si="7"/>
        <v>8000</v>
      </c>
      <c r="H23">
        <f t="shared" si="1"/>
        <v>0</v>
      </c>
    </row>
    <row r="24" spans="1:8" ht="11.25" customHeight="1" x14ac:dyDescent="0.25">
      <c r="D24" s="3"/>
      <c r="F24" s="3"/>
      <c r="H24">
        <f t="shared" si="1"/>
        <v>0</v>
      </c>
    </row>
    <row r="25" spans="1:8" ht="11.25" customHeight="1" x14ac:dyDescent="0.25">
      <c r="A25" s="7" t="s">
        <v>38</v>
      </c>
      <c r="B25" s="8" t="s">
        <v>24</v>
      </c>
      <c r="C25" s="8">
        <f>C26+C27+C28</f>
        <v>22500</v>
      </c>
      <c r="D25" s="11">
        <v>15000</v>
      </c>
      <c r="E25" s="8">
        <v>7500</v>
      </c>
      <c r="F25" s="11">
        <f t="shared" ref="F25:F28" si="9">D25/2</f>
        <v>7500</v>
      </c>
      <c r="H25">
        <f t="shared" si="1"/>
        <v>0</v>
      </c>
    </row>
    <row r="26" spans="1:8" ht="11.25" customHeight="1" x14ac:dyDescent="0.25">
      <c r="B26" t="s">
        <v>39</v>
      </c>
      <c r="C26">
        <f t="shared" ref="C26:C28" si="10">E26*3</f>
        <v>12000</v>
      </c>
      <c r="D26" s="3">
        <v>8000</v>
      </c>
      <c r="E26">
        <v>4000</v>
      </c>
      <c r="F26" s="3">
        <f t="shared" si="9"/>
        <v>4000</v>
      </c>
      <c r="H26">
        <f t="shared" si="1"/>
        <v>0</v>
      </c>
    </row>
    <row r="27" spans="1:8" ht="11.25" customHeight="1" x14ac:dyDescent="0.25">
      <c r="B27" t="s">
        <v>41</v>
      </c>
      <c r="C27">
        <f t="shared" si="10"/>
        <v>6000</v>
      </c>
      <c r="D27" s="3">
        <v>4000</v>
      </c>
      <c r="E27">
        <v>2000</v>
      </c>
      <c r="F27" s="3">
        <f t="shared" si="9"/>
        <v>2000</v>
      </c>
      <c r="H27">
        <f t="shared" si="1"/>
        <v>0</v>
      </c>
    </row>
    <row r="28" spans="1:8" ht="11.25" customHeight="1" x14ac:dyDescent="0.25">
      <c r="B28" t="s">
        <v>42</v>
      </c>
      <c r="C28">
        <f t="shared" si="10"/>
        <v>4500</v>
      </c>
      <c r="D28" s="3">
        <v>3000</v>
      </c>
      <c r="E28">
        <v>1500</v>
      </c>
      <c r="F28" s="3">
        <f t="shared" si="9"/>
        <v>1500</v>
      </c>
      <c r="H28">
        <f t="shared" si="1"/>
        <v>0</v>
      </c>
    </row>
    <row r="29" spans="1:8" ht="11.25" customHeight="1" x14ac:dyDescent="0.25">
      <c r="D29" s="3"/>
      <c r="F29" s="3"/>
      <c r="H29">
        <f t="shared" si="1"/>
        <v>0</v>
      </c>
    </row>
    <row r="30" spans="1:8" ht="11.25" customHeight="1" x14ac:dyDescent="0.25">
      <c r="A30" s="7" t="s">
        <v>43</v>
      </c>
      <c r="B30" s="8" t="s">
        <v>24</v>
      </c>
      <c r="C30" s="8">
        <f>C31+C32+C33+C4</f>
        <v>28800</v>
      </c>
      <c r="D30" s="11">
        <v>23200</v>
      </c>
      <c r="E30" s="8">
        <v>11600</v>
      </c>
      <c r="F30" s="11">
        <f t="shared" ref="F30:F34" si="11">D30/2</f>
        <v>11600</v>
      </c>
      <c r="H30">
        <f t="shared" si="1"/>
        <v>0</v>
      </c>
    </row>
    <row r="31" spans="1:8" ht="11.25" customHeight="1" x14ac:dyDescent="0.25">
      <c r="B31" t="s">
        <v>44</v>
      </c>
      <c r="C31">
        <f t="shared" ref="C31:C34" si="12">E31*3</f>
        <v>27000</v>
      </c>
      <c r="D31" s="3">
        <v>18000</v>
      </c>
      <c r="E31">
        <v>9000</v>
      </c>
      <c r="F31" s="3">
        <f t="shared" si="11"/>
        <v>9000</v>
      </c>
      <c r="H31">
        <f t="shared" si="1"/>
        <v>0</v>
      </c>
    </row>
    <row r="32" spans="1:8" ht="11.25" customHeight="1" x14ac:dyDescent="0.25">
      <c r="B32" t="s">
        <v>45</v>
      </c>
      <c r="C32">
        <f t="shared" si="12"/>
        <v>1200</v>
      </c>
      <c r="D32" s="3">
        <v>800</v>
      </c>
      <c r="E32">
        <v>400</v>
      </c>
      <c r="F32" s="3">
        <f t="shared" si="11"/>
        <v>400</v>
      </c>
      <c r="H32">
        <f t="shared" si="1"/>
        <v>0</v>
      </c>
    </row>
    <row r="33" spans="1:9" ht="11.25" customHeight="1" x14ac:dyDescent="0.25">
      <c r="B33" t="s">
        <v>46</v>
      </c>
      <c r="C33">
        <f t="shared" si="12"/>
        <v>600</v>
      </c>
      <c r="D33" s="3">
        <v>400</v>
      </c>
      <c r="E33">
        <v>200</v>
      </c>
      <c r="F33" s="3">
        <f t="shared" si="11"/>
        <v>200</v>
      </c>
      <c r="H33">
        <f t="shared" si="1"/>
        <v>0</v>
      </c>
    </row>
    <row r="34" spans="1:9" ht="11.25" customHeight="1" x14ac:dyDescent="0.25">
      <c r="B34" t="s">
        <v>48</v>
      </c>
      <c r="C34">
        <f t="shared" si="12"/>
        <v>6000</v>
      </c>
      <c r="D34" s="3">
        <v>4000</v>
      </c>
      <c r="E34">
        <v>2000</v>
      </c>
      <c r="F34" s="3">
        <f t="shared" si="11"/>
        <v>2000</v>
      </c>
      <c r="H34">
        <f t="shared" si="1"/>
        <v>0</v>
      </c>
    </row>
    <row r="35" spans="1:9" ht="11.25" customHeight="1" x14ac:dyDescent="0.25">
      <c r="D35" s="3"/>
      <c r="F35" s="3"/>
      <c r="H35">
        <f t="shared" si="1"/>
        <v>0</v>
      </c>
    </row>
    <row r="36" spans="1:9" ht="11.25" customHeight="1" x14ac:dyDescent="0.25">
      <c r="A36" s="7" t="s">
        <v>50</v>
      </c>
      <c r="B36" s="8" t="s">
        <v>24</v>
      </c>
      <c r="C36" s="8">
        <f>C37+C38+C39+C40</f>
        <v>104958</v>
      </c>
      <c r="D36" s="11">
        <v>108800</v>
      </c>
      <c r="E36" s="8">
        <v>54400</v>
      </c>
      <c r="F36" s="11">
        <f t="shared" ref="F36:F39" si="13">D36/2</f>
        <v>54400</v>
      </c>
      <c r="H36">
        <f t="shared" si="1"/>
        <v>0</v>
      </c>
    </row>
    <row r="37" spans="1:9" ht="11.25" customHeight="1" x14ac:dyDescent="0.25">
      <c r="B37" t="s">
        <v>53</v>
      </c>
      <c r="C37">
        <f>E37*3</f>
        <v>6000</v>
      </c>
      <c r="D37" s="3">
        <v>4000</v>
      </c>
      <c r="E37">
        <v>2000</v>
      </c>
      <c r="F37" s="3">
        <f t="shared" si="13"/>
        <v>2000</v>
      </c>
      <c r="H37">
        <f t="shared" si="1"/>
        <v>0</v>
      </c>
    </row>
    <row r="38" spans="1:9" ht="11.25" customHeight="1" x14ac:dyDescent="0.25">
      <c r="B38" s="14" t="s">
        <v>55</v>
      </c>
      <c r="C38">
        <v>0</v>
      </c>
      <c r="D38" s="3">
        <v>4000</v>
      </c>
      <c r="E38">
        <v>0</v>
      </c>
      <c r="F38" s="3">
        <f t="shared" si="13"/>
        <v>2000</v>
      </c>
      <c r="H38">
        <f t="shared" si="1"/>
        <v>-2000</v>
      </c>
    </row>
    <row r="39" spans="1:9" ht="11.25" customHeight="1" x14ac:dyDescent="0.25">
      <c r="B39" s="14" t="s">
        <v>56</v>
      </c>
      <c r="C39">
        <f t="shared" ref="C39:C40" si="14">E39*3</f>
        <v>43200</v>
      </c>
      <c r="D39" s="3">
        <v>50400</v>
      </c>
      <c r="E39">
        <v>14400</v>
      </c>
      <c r="F39" s="3">
        <f t="shared" si="13"/>
        <v>25200</v>
      </c>
      <c r="H39">
        <f t="shared" si="1"/>
        <v>-10800</v>
      </c>
      <c r="I39" t="s">
        <v>57</v>
      </c>
    </row>
    <row r="40" spans="1:9" ht="11.25" customHeight="1" x14ac:dyDescent="0.25">
      <c r="B40" s="14" t="s">
        <v>58</v>
      </c>
      <c r="C40">
        <f t="shared" si="14"/>
        <v>55758</v>
      </c>
      <c r="D40" s="3">
        <v>0</v>
      </c>
      <c r="E40">
        <v>18586</v>
      </c>
      <c r="F40" s="3">
        <v>0</v>
      </c>
      <c r="H40">
        <f t="shared" si="1"/>
        <v>18586</v>
      </c>
      <c r="I40" t="s">
        <v>59</v>
      </c>
    </row>
    <row r="41" spans="1:9" ht="11.25" customHeight="1" x14ac:dyDescent="0.25">
      <c r="B41" s="14" t="s">
        <v>60</v>
      </c>
      <c r="C41" s="5">
        <v>75000</v>
      </c>
      <c r="D41" s="3">
        <v>50400</v>
      </c>
      <c r="E41">
        <v>25000</v>
      </c>
      <c r="F41">
        <v>25200</v>
      </c>
      <c r="H41">
        <f t="shared" si="1"/>
        <v>-200</v>
      </c>
    </row>
    <row r="42" spans="1:9" ht="11.25" customHeight="1" x14ac:dyDescent="0.25">
      <c r="D42" s="3"/>
      <c r="F42" s="3"/>
      <c r="H42">
        <f t="shared" si="1"/>
        <v>0</v>
      </c>
    </row>
    <row r="43" spans="1:9" ht="11.25" customHeight="1" x14ac:dyDescent="0.25">
      <c r="A43" s="22" t="s">
        <v>61</v>
      </c>
      <c r="B43" s="8" t="s">
        <v>62</v>
      </c>
      <c r="C43" s="8">
        <f>E43*3</f>
        <v>0</v>
      </c>
      <c r="D43" s="11">
        <v>34848</v>
      </c>
      <c r="E43" s="8">
        <v>0</v>
      </c>
      <c r="F43" s="11">
        <f>D43/2</f>
        <v>17424</v>
      </c>
      <c r="H43">
        <f t="shared" si="1"/>
        <v>-17424</v>
      </c>
      <c r="I43" t="s">
        <v>63</v>
      </c>
    </row>
    <row r="44" spans="1:9" ht="11.25" customHeight="1" x14ac:dyDescent="0.25">
      <c r="D44" s="3"/>
      <c r="F44" s="3"/>
    </row>
    <row r="45" spans="1:9" ht="11.25" customHeight="1" x14ac:dyDescent="0.25">
      <c r="A45" s="24" t="s">
        <v>54</v>
      </c>
      <c r="B45" s="8" t="s">
        <v>54</v>
      </c>
      <c r="C45" s="25">
        <f>C5+C11+C16+C20+C25+C30+C36+C43</f>
        <v>736390</v>
      </c>
      <c r="D45" s="11">
        <f>(SUM(D5:D43)) - (D5+D11+D16+D20+D25+D30+D36)</f>
        <v>434081</v>
      </c>
      <c r="E45" s="25">
        <f>E5+E11+E16+E20+E25+E30+E36+E43</f>
        <v>258449.5</v>
      </c>
      <c r="F45" s="11">
        <v>217040.5</v>
      </c>
    </row>
    <row r="46" spans="1:9" ht="11.25" customHeight="1" x14ac:dyDescent="0.25"/>
    <row r="47" spans="1:9" ht="11.25" customHeight="1" x14ac:dyDescent="0.25"/>
    <row r="48" spans="1:9" ht="11.25" customHeight="1" x14ac:dyDescent="0.25">
      <c r="C48" t="s">
        <v>65</v>
      </c>
      <c r="D48" t="s">
        <v>66</v>
      </c>
    </row>
    <row r="49" spans="1:11" ht="11.25" customHeight="1" x14ac:dyDescent="0.25">
      <c r="A49" t="s">
        <v>67</v>
      </c>
      <c r="C49" t="s">
        <v>64</v>
      </c>
      <c r="D49" t="s">
        <v>68</v>
      </c>
    </row>
    <row r="50" spans="1:11" ht="11.25" customHeight="1" x14ac:dyDescent="0.25">
      <c r="C50" t="s">
        <v>69</v>
      </c>
      <c r="D50" t="s">
        <v>69</v>
      </c>
    </row>
    <row r="51" spans="1:11" ht="11.25" customHeight="1" x14ac:dyDescent="0.25"/>
    <row r="52" spans="1:11" ht="11.25" customHeight="1" x14ac:dyDescent="0.25">
      <c r="B52" t="s">
        <v>70</v>
      </c>
      <c r="C52">
        <v>8.1</v>
      </c>
      <c r="D52">
        <v>3.7</v>
      </c>
      <c r="I52" t="s">
        <v>71</v>
      </c>
    </row>
    <row r="53" spans="1:11" ht="11.25" customHeight="1" x14ac:dyDescent="0.25"/>
    <row r="54" spans="1:11" ht="11.25" customHeight="1" x14ac:dyDescent="0.25">
      <c r="B54" t="s">
        <v>72</v>
      </c>
      <c r="C54" t="s">
        <v>73</v>
      </c>
      <c r="D54" t="s">
        <v>74</v>
      </c>
      <c r="I54" t="s">
        <v>75</v>
      </c>
    </row>
    <row r="55" spans="1:11" ht="11.25" customHeight="1" x14ac:dyDescent="0.25"/>
    <row r="56" spans="1:11" ht="11.25" customHeight="1" x14ac:dyDescent="0.25">
      <c r="B56" t="s">
        <v>76</v>
      </c>
      <c r="C56">
        <v>0</v>
      </c>
      <c r="D56" t="s">
        <v>77</v>
      </c>
      <c r="I56" t="s">
        <v>78</v>
      </c>
    </row>
    <row r="57" spans="1:11" ht="11.25" customHeight="1" x14ac:dyDescent="0.25"/>
    <row r="58" spans="1:11" ht="11.25" customHeight="1" x14ac:dyDescent="0.25">
      <c r="B58" t="s">
        <v>79</v>
      </c>
      <c r="C58">
        <v>2</v>
      </c>
      <c r="D58" s="5" t="s">
        <v>80</v>
      </c>
      <c r="F58" s="5"/>
      <c r="I58" t="s">
        <v>81</v>
      </c>
    </row>
    <row r="59" spans="1:11" ht="11.25" customHeight="1" x14ac:dyDescent="0.25"/>
    <row r="60" spans="1:11" ht="11.25" customHeight="1" x14ac:dyDescent="0.25"/>
    <row r="61" spans="1:11" ht="11.25" customHeight="1" x14ac:dyDescent="0.25">
      <c r="B61" t="s">
        <v>82</v>
      </c>
      <c r="C61">
        <v>6</v>
      </c>
      <c r="D61" t="s">
        <v>83</v>
      </c>
      <c r="I61" t="s">
        <v>84</v>
      </c>
    </row>
    <row r="62" spans="1:11" ht="11.25" customHeight="1" x14ac:dyDescent="0.25"/>
    <row r="63" spans="1:11" ht="11.25" customHeight="1" x14ac:dyDescent="0.25">
      <c r="B63" t="s">
        <v>85</v>
      </c>
      <c r="C63" t="s">
        <v>86</v>
      </c>
      <c r="D63" t="s">
        <v>87</v>
      </c>
      <c r="I63" t="s">
        <v>88</v>
      </c>
      <c r="K63" s="5"/>
    </row>
    <row r="64" spans="1:11" ht="11.25" customHeight="1" x14ac:dyDescent="0.25"/>
    <row r="65" spans="2:11" ht="11.25" customHeight="1" x14ac:dyDescent="0.25">
      <c r="B65" t="s">
        <v>89</v>
      </c>
      <c r="C65" t="s">
        <v>90</v>
      </c>
      <c r="D65" t="s">
        <v>91</v>
      </c>
      <c r="I65" t="s">
        <v>92</v>
      </c>
      <c r="K65" t="s">
        <v>93</v>
      </c>
    </row>
    <row r="66" spans="2:11" ht="11.25" customHeight="1" x14ac:dyDescent="0.25"/>
    <row r="67" spans="2:11" ht="11.25" customHeight="1" x14ac:dyDescent="0.25"/>
    <row r="68" spans="2:11" ht="11.25" customHeight="1" x14ac:dyDescent="0.25"/>
    <row r="69" spans="2:11" ht="11.25" customHeight="1" x14ac:dyDescent="0.25">
      <c r="B69" t="s">
        <v>94</v>
      </c>
      <c r="C69" t="s">
        <v>86</v>
      </c>
      <c r="I69" t="s">
        <v>95</v>
      </c>
      <c r="K69">
        <v>1.51</v>
      </c>
    </row>
    <row r="70" spans="2:11" ht="11.25" customHeight="1" x14ac:dyDescent="0.25"/>
    <row r="71" spans="2:11" ht="11.25" customHeight="1" x14ac:dyDescent="0.25"/>
    <row r="72" spans="2:11" ht="11.25" customHeight="1" x14ac:dyDescent="0.25"/>
    <row r="73" spans="2:11" ht="11.25" customHeight="1" x14ac:dyDescent="0.25">
      <c r="K73" s="26"/>
    </row>
    <row r="74" spans="2:11" ht="11.25" customHeight="1" x14ac:dyDescent="0.25"/>
    <row r="75" spans="2:11" ht="11.25" customHeight="1" x14ac:dyDescent="0.25"/>
    <row r="76" spans="2:11" ht="11.25" customHeight="1" x14ac:dyDescent="0.25"/>
    <row r="77" spans="2:11" ht="11.25" customHeight="1" x14ac:dyDescent="0.25"/>
    <row r="78" spans="2:11" ht="11.25" customHeight="1" x14ac:dyDescent="0.25"/>
    <row r="79" spans="2:11" ht="11.25" customHeight="1" x14ac:dyDescent="0.25"/>
    <row r="80" spans="2:11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  <row r="201" ht="11.25" customHeight="1" x14ac:dyDescent="0.25"/>
    <row r="202" ht="11.25" customHeight="1" x14ac:dyDescent="0.25"/>
    <row r="203" ht="11.25" customHeight="1" x14ac:dyDescent="0.25"/>
    <row r="204" ht="11.25" customHeight="1" x14ac:dyDescent="0.25"/>
    <row r="205" ht="11.25" customHeight="1" x14ac:dyDescent="0.25"/>
    <row r="206" ht="11.25" customHeight="1" x14ac:dyDescent="0.25"/>
    <row r="207" ht="11.25" customHeight="1" x14ac:dyDescent="0.25"/>
    <row r="208" ht="11.25" customHeight="1" x14ac:dyDescent="0.25"/>
    <row r="209" ht="11.25" customHeight="1" x14ac:dyDescent="0.25"/>
    <row r="210" ht="11.25" customHeight="1" x14ac:dyDescent="0.25"/>
    <row r="211" ht="11.25" customHeight="1" x14ac:dyDescent="0.25"/>
    <row r="212" ht="11.25" customHeight="1" x14ac:dyDescent="0.25"/>
    <row r="213" ht="11.25" customHeight="1" x14ac:dyDescent="0.25"/>
    <row r="214" ht="11.25" customHeight="1" x14ac:dyDescent="0.25"/>
    <row r="215" ht="11.25" customHeight="1" x14ac:dyDescent="0.25"/>
    <row r="216" ht="11.25" customHeight="1" x14ac:dyDescent="0.25"/>
    <row r="217" ht="11.25" customHeight="1" x14ac:dyDescent="0.25"/>
    <row r="218" ht="11.25" customHeight="1" x14ac:dyDescent="0.25"/>
    <row r="219" ht="11.25" customHeight="1" x14ac:dyDescent="0.25"/>
    <row r="220" ht="11.25" customHeight="1" x14ac:dyDescent="0.25"/>
    <row r="221" ht="11.25" customHeight="1" x14ac:dyDescent="0.25"/>
    <row r="222" ht="11.25" customHeight="1" x14ac:dyDescent="0.25"/>
    <row r="223" ht="11.25" customHeight="1" x14ac:dyDescent="0.25"/>
    <row r="224" ht="11.25" customHeight="1" x14ac:dyDescent="0.25"/>
    <row r="225" ht="11.25" customHeight="1" x14ac:dyDescent="0.25"/>
    <row r="226" ht="11.25" customHeight="1" x14ac:dyDescent="0.25"/>
    <row r="227" ht="11.25" customHeight="1" x14ac:dyDescent="0.25"/>
    <row r="228" ht="11.25" customHeight="1" x14ac:dyDescent="0.25"/>
    <row r="229" ht="11.25" customHeight="1" x14ac:dyDescent="0.25"/>
    <row r="230" ht="11.25" customHeight="1" x14ac:dyDescent="0.25"/>
    <row r="231" ht="11.25" customHeight="1" x14ac:dyDescent="0.25"/>
    <row r="232" ht="11.25" customHeight="1" x14ac:dyDescent="0.25"/>
    <row r="233" ht="11.25" customHeight="1" x14ac:dyDescent="0.25"/>
    <row r="234" ht="11.25" customHeight="1" x14ac:dyDescent="0.25"/>
    <row r="235" ht="11.25" customHeight="1" x14ac:dyDescent="0.25"/>
    <row r="236" ht="11.25" customHeight="1" x14ac:dyDescent="0.25"/>
    <row r="237" ht="11.25" customHeight="1" x14ac:dyDescent="0.25"/>
    <row r="238" ht="11.25" customHeight="1" x14ac:dyDescent="0.25"/>
    <row r="239" ht="11.25" customHeight="1" x14ac:dyDescent="0.25"/>
    <row r="240" ht="11.25" customHeight="1" x14ac:dyDescent="0.25"/>
    <row r="241" ht="11.25" customHeight="1" x14ac:dyDescent="0.25"/>
    <row r="242" ht="11.25" customHeight="1" x14ac:dyDescent="0.25"/>
    <row r="243" ht="11.25" customHeight="1" x14ac:dyDescent="0.25"/>
    <row r="244" ht="11.25" customHeight="1" x14ac:dyDescent="0.25"/>
    <row r="245" ht="11.25" customHeight="1" x14ac:dyDescent="0.25"/>
    <row r="246" ht="11.25" customHeight="1" x14ac:dyDescent="0.25"/>
    <row r="247" ht="11.25" customHeight="1" x14ac:dyDescent="0.25"/>
    <row r="248" ht="11.25" customHeight="1" x14ac:dyDescent="0.25"/>
    <row r="249" ht="11.25" customHeight="1" x14ac:dyDescent="0.25"/>
    <row r="250" ht="11.25" customHeight="1" x14ac:dyDescent="0.25"/>
    <row r="251" ht="11.25" customHeight="1" x14ac:dyDescent="0.25"/>
    <row r="252" ht="11.25" customHeight="1" x14ac:dyDescent="0.25"/>
    <row r="253" ht="11.25" customHeight="1" x14ac:dyDescent="0.25"/>
    <row r="254" ht="11.25" customHeight="1" x14ac:dyDescent="0.25"/>
    <row r="255" ht="11.25" customHeight="1" x14ac:dyDescent="0.25"/>
    <row r="256" ht="11.25" customHeight="1" x14ac:dyDescent="0.25"/>
    <row r="257" ht="11.25" customHeight="1" x14ac:dyDescent="0.25"/>
    <row r="258" ht="11.25" customHeight="1" x14ac:dyDescent="0.25"/>
    <row r="259" ht="11.25" customHeight="1" x14ac:dyDescent="0.25"/>
    <row r="260" ht="11.25" customHeight="1" x14ac:dyDescent="0.25"/>
    <row r="261" ht="11.25" customHeight="1" x14ac:dyDescent="0.25"/>
    <row r="262" ht="11.25" customHeight="1" x14ac:dyDescent="0.25"/>
    <row r="263" ht="11.25" customHeight="1" x14ac:dyDescent="0.25"/>
    <row r="264" ht="11.25" customHeight="1" x14ac:dyDescent="0.25"/>
    <row r="265" ht="11.25" customHeight="1" x14ac:dyDescent="0.25"/>
    <row r="266" ht="11.25" customHeight="1" x14ac:dyDescent="0.25"/>
    <row r="267" ht="11.25" customHeight="1" x14ac:dyDescent="0.25"/>
    <row r="268" ht="11.25" customHeight="1" x14ac:dyDescent="0.25"/>
    <row r="269" ht="11.25" customHeight="1" x14ac:dyDescent="0.25"/>
    <row r="270" ht="11.25" customHeight="1" x14ac:dyDescent="0.25"/>
    <row r="271" ht="11.25" customHeight="1" x14ac:dyDescent="0.25"/>
    <row r="272" ht="11.25" customHeight="1" x14ac:dyDescent="0.25"/>
    <row r="273" ht="11.25" customHeight="1" x14ac:dyDescent="0.25"/>
    <row r="274" ht="11.25" customHeight="1" x14ac:dyDescent="0.25"/>
    <row r="275" ht="11.25" customHeight="1" x14ac:dyDescent="0.25"/>
    <row r="276" ht="11.25" customHeight="1" x14ac:dyDescent="0.25"/>
    <row r="277" ht="11.25" customHeight="1" x14ac:dyDescent="0.25"/>
    <row r="278" ht="11.25" customHeight="1" x14ac:dyDescent="0.25"/>
    <row r="279" ht="11.25" customHeight="1" x14ac:dyDescent="0.25"/>
    <row r="280" ht="11.25" customHeight="1" x14ac:dyDescent="0.25"/>
    <row r="281" ht="11.25" customHeight="1" x14ac:dyDescent="0.25"/>
    <row r="282" ht="11.25" customHeight="1" x14ac:dyDescent="0.25"/>
    <row r="283" ht="11.25" customHeight="1" x14ac:dyDescent="0.25"/>
    <row r="284" ht="11.25" customHeight="1" x14ac:dyDescent="0.25"/>
    <row r="285" ht="11.25" customHeight="1" x14ac:dyDescent="0.25"/>
    <row r="286" ht="11.25" customHeight="1" x14ac:dyDescent="0.25"/>
    <row r="287" ht="11.25" customHeight="1" x14ac:dyDescent="0.25"/>
    <row r="288" ht="11.25" customHeight="1" x14ac:dyDescent="0.25"/>
    <row r="289" ht="11.25" customHeight="1" x14ac:dyDescent="0.25"/>
    <row r="290" ht="11.25" customHeight="1" x14ac:dyDescent="0.25"/>
    <row r="291" ht="11.25" customHeight="1" x14ac:dyDescent="0.25"/>
    <row r="292" ht="11.25" customHeight="1" x14ac:dyDescent="0.25"/>
    <row r="293" ht="11.25" customHeight="1" x14ac:dyDescent="0.25"/>
    <row r="294" ht="11.25" customHeight="1" x14ac:dyDescent="0.25"/>
    <row r="295" ht="11.25" customHeight="1" x14ac:dyDescent="0.25"/>
    <row r="296" ht="11.25" customHeight="1" x14ac:dyDescent="0.25"/>
    <row r="297" ht="11.25" customHeight="1" x14ac:dyDescent="0.25"/>
    <row r="298" ht="11.25" customHeight="1" x14ac:dyDescent="0.25"/>
    <row r="299" ht="11.25" customHeight="1" x14ac:dyDescent="0.25"/>
    <row r="300" ht="11.25" customHeight="1" x14ac:dyDescent="0.25"/>
    <row r="301" ht="11.25" customHeight="1" x14ac:dyDescent="0.25"/>
    <row r="302" ht="11.25" customHeight="1" x14ac:dyDescent="0.25"/>
    <row r="303" ht="11.25" customHeight="1" x14ac:dyDescent="0.25"/>
    <row r="304" ht="11.25" customHeight="1" x14ac:dyDescent="0.25"/>
    <row r="305" ht="11.25" customHeight="1" x14ac:dyDescent="0.25"/>
    <row r="306" ht="11.25" customHeight="1" x14ac:dyDescent="0.25"/>
    <row r="307" ht="11.25" customHeight="1" x14ac:dyDescent="0.25"/>
    <row r="308" ht="11.25" customHeight="1" x14ac:dyDescent="0.25"/>
    <row r="309" ht="11.25" customHeight="1" x14ac:dyDescent="0.25"/>
    <row r="310" ht="11.25" customHeight="1" x14ac:dyDescent="0.25"/>
    <row r="311" ht="11.25" customHeight="1" x14ac:dyDescent="0.25"/>
    <row r="312" ht="11.25" customHeight="1" x14ac:dyDescent="0.25"/>
    <row r="313" ht="11.25" customHeight="1" x14ac:dyDescent="0.25"/>
    <row r="314" ht="11.25" customHeight="1" x14ac:dyDescent="0.25"/>
    <row r="315" ht="11.25" customHeight="1" x14ac:dyDescent="0.25"/>
    <row r="316" ht="11.25" customHeight="1" x14ac:dyDescent="0.25"/>
    <row r="317" ht="11.25" customHeight="1" x14ac:dyDescent="0.25"/>
    <row r="318" ht="11.25" customHeight="1" x14ac:dyDescent="0.25"/>
    <row r="319" ht="11.25" customHeight="1" x14ac:dyDescent="0.25"/>
    <row r="320" ht="11.25" customHeight="1" x14ac:dyDescent="0.25"/>
    <row r="321" ht="11.25" customHeight="1" x14ac:dyDescent="0.25"/>
    <row r="322" ht="11.25" customHeight="1" x14ac:dyDescent="0.25"/>
    <row r="323" ht="11.25" customHeight="1" x14ac:dyDescent="0.25"/>
    <row r="324" ht="11.25" customHeight="1" x14ac:dyDescent="0.25"/>
    <row r="325" ht="11.25" customHeight="1" x14ac:dyDescent="0.25"/>
    <row r="326" ht="11.25" customHeight="1" x14ac:dyDescent="0.25"/>
    <row r="327" ht="11.25" customHeight="1" x14ac:dyDescent="0.25"/>
    <row r="328" ht="11.25" customHeight="1" x14ac:dyDescent="0.25"/>
    <row r="329" ht="11.25" customHeight="1" x14ac:dyDescent="0.25"/>
    <row r="330" ht="11.25" customHeight="1" x14ac:dyDescent="0.25"/>
    <row r="331" ht="11.25" customHeight="1" x14ac:dyDescent="0.25"/>
    <row r="332" ht="11.25" customHeight="1" x14ac:dyDescent="0.25"/>
    <row r="333" ht="11.25" customHeight="1" x14ac:dyDescent="0.25"/>
    <row r="334" ht="11.25" customHeight="1" x14ac:dyDescent="0.25"/>
    <row r="335" ht="11.25" customHeight="1" x14ac:dyDescent="0.25"/>
    <row r="336" ht="11.25" customHeight="1" x14ac:dyDescent="0.25"/>
    <row r="337" ht="11.25" customHeight="1" x14ac:dyDescent="0.25"/>
    <row r="338" ht="11.25" customHeight="1" x14ac:dyDescent="0.25"/>
    <row r="339" ht="11.25" customHeight="1" x14ac:dyDescent="0.25"/>
    <row r="340" ht="11.25" customHeight="1" x14ac:dyDescent="0.25"/>
    <row r="341" ht="11.25" customHeight="1" x14ac:dyDescent="0.25"/>
    <row r="342" ht="11.25" customHeight="1" x14ac:dyDescent="0.25"/>
    <row r="343" ht="11.25" customHeight="1" x14ac:dyDescent="0.25"/>
    <row r="344" ht="11.25" customHeight="1" x14ac:dyDescent="0.25"/>
    <row r="345" ht="11.25" customHeight="1" x14ac:dyDescent="0.25"/>
    <row r="346" ht="11.25" customHeight="1" x14ac:dyDescent="0.25"/>
    <row r="347" ht="11.25" customHeight="1" x14ac:dyDescent="0.25"/>
    <row r="348" ht="11.25" customHeight="1" x14ac:dyDescent="0.25"/>
    <row r="349" ht="11.25" customHeight="1" x14ac:dyDescent="0.25"/>
    <row r="350" ht="11.25" customHeight="1" x14ac:dyDescent="0.25"/>
    <row r="351" ht="11.25" customHeight="1" x14ac:dyDescent="0.25"/>
    <row r="352" ht="11.25" customHeight="1" x14ac:dyDescent="0.25"/>
    <row r="353" ht="11.25" customHeight="1" x14ac:dyDescent="0.25"/>
    <row r="354" ht="11.25" customHeight="1" x14ac:dyDescent="0.25"/>
    <row r="355" ht="11.25" customHeight="1" x14ac:dyDescent="0.25"/>
    <row r="356" ht="11.25" customHeight="1" x14ac:dyDescent="0.25"/>
    <row r="357" ht="11.25" customHeight="1" x14ac:dyDescent="0.25"/>
    <row r="358" ht="11.25" customHeight="1" x14ac:dyDescent="0.25"/>
    <row r="359" ht="11.25" customHeight="1" x14ac:dyDescent="0.25"/>
    <row r="360" ht="11.25" customHeight="1" x14ac:dyDescent="0.25"/>
    <row r="361" ht="11.25" customHeight="1" x14ac:dyDescent="0.25"/>
    <row r="362" ht="11.25" customHeight="1" x14ac:dyDescent="0.25"/>
    <row r="363" ht="11.25" customHeight="1" x14ac:dyDescent="0.25"/>
    <row r="364" ht="11.25" customHeight="1" x14ac:dyDescent="0.25"/>
    <row r="365" ht="11.25" customHeight="1" x14ac:dyDescent="0.25"/>
    <row r="366" ht="11.25" customHeight="1" x14ac:dyDescent="0.25"/>
    <row r="367" ht="11.25" customHeight="1" x14ac:dyDescent="0.25"/>
    <row r="368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  <row r="380" ht="11.25" customHeight="1" x14ac:dyDescent="0.25"/>
    <row r="381" ht="11.25" customHeight="1" x14ac:dyDescent="0.25"/>
    <row r="382" ht="11.25" customHeight="1" x14ac:dyDescent="0.25"/>
    <row r="383" ht="11.25" customHeight="1" x14ac:dyDescent="0.25"/>
    <row r="384" ht="11.25" customHeight="1" x14ac:dyDescent="0.25"/>
    <row r="385" ht="11.25" customHeight="1" x14ac:dyDescent="0.25"/>
    <row r="386" ht="11.25" customHeight="1" x14ac:dyDescent="0.25"/>
    <row r="387" ht="11.25" customHeight="1" x14ac:dyDescent="0.25"/>
    <row r="388" ht="11.25" customHeight="1" x14ac:dyDescent="0.25"/>
    <row r="389" ht="11.25" customHeight="1" x14ac:dyDescent="0.25"/>
    <row r="390" ht="11.25" customHeight="1" x14ac:dyDescent="0.25"/>
    <row r="391" ht="11.25" customHeight="1" x14ac:dyDescent="0.25"/>
    <row r="392" ht="11.25" customHeight="1" x14ac:dyDescent="0.25"/>
    <row r="393" ht="11.25" customHeight="1" x14ac:dyDescent="0.25"/>
    <row r="394" ht="11.25" customHeight="1" x14ac:dyDescent="0.25"/>
    <row r="395" ht="11.25" customHeight="1" x14ac:dyDescent="0.25"/>
    <row r="396" ht="11.25" customHeight="1" x14ac:dyDescent="0.25"/>
    <row r="397" ht="11.25" customHeight="1" x14ac:dyDescent="0.25"/>
    <row r="398" ht="11.25" customHeight="1" x14ac:dyDescent="0.25"/>
    <row r="399" ht="11.25" customHeight="1" x14ac:dyDescent="0.25"/>
    <row r="400" ht="11.25" customHeight="1" x14ac:dyDescent="0.25"/>
    <row r="401" ht="11.25" customHeight="1" x14ac:dyDescent="0.25"/>
    <row r="402" ht="11.25" customHeight="1" x14ac:dyDescent="0.25"/>
    <row r="403" ht="11.25" customHeight="1" x14ac:dyDescent="0.25"/>
    <row r="404" ht="11.25" customHeight="1" x14ac:dyDescent="0.25"/>
    <row r="405" ht="11.25" customHeight="1" x14ac:dyDescent="0.25"/>
    <row r="406" ht="11.25" customHeight="1" x14ac:dyDescent="0.25"/>
    <row r="407" ht="11.25" customHeight="1" x14ac:dyDescent="0.25"/>
    <row r="408" ht="11.25" customHeight="1" x14ac:dyDescent="0.25"/>
    <row r="409" ht="11.25" customHeight="1" x14ac:dyDescent="0.25"/>
    <row r="410" ht="11.25" customHeight="1" x14ac:dyDescent="0.25"/>
    <row r="411" ht="11.25" customHeight="1" x14ac:dyDescent="0.25"/>
    <row r="412" ht="11.25" customHeight="1" x14ac:dyDescent="0.25"/>
    <row r="413" ht="11.25" customHeight="1" x14ac:dyDescent="0.25"/>
    <row r="414" ht="11.25" customHeight="1" x14ac:dyDescent="0.25"/>
    <row r="415" ht="11.25" customHeight="1" x14ac:dyDescent="0.25"/>
    <row r="416" ht="11.25" customHeight="1" x14ac:dyDescent="0.25"/>
    <row r="417" ht="11.25" customHeight="1" x14ac:dyDescent="0.25"/>
    <row r="418" ht="11.25" customHeight="1" x14ac:dyDescent="0.25"/>
    <row r="419" ht="11.25" customHeight="1" x14ac:dyDescent="0.25"/>
    <row r="420" ht="11.25" customHeight="1" x14ac:dyDescent="0.25"/>
    <row r="421" ht="11.25" customHeight="1" x14ac:dyDescent="0.25"/>
    <row r="422" ht="11.25" customHeight="1" x14ac:dyDescent="0.25"/>
    <row r="423" ht="11.25" customHeight="1" x14ac:dyDescent="0.25"/>
    <row r="424" ht="11.25" customHeight="1" x14ac:dyDescent="0.25"/>
    <row r="425" ht="11.25" customHeight="1" x14ac:dyDescent="0.25"/>
    <row r="426" ht="11.25" customHeight="1" x14ac:dyDescent="0.25"/>
    <row r="427" ht="11.25" customHeight="1" x14ac:dyDescent="0.25"/>
    <row r="428" ht="11.25" customHeight="1" x14ac:dyDescent="0.25"/>
    <row r="429" ht="11.25" customHeight="1" x14ac:dyDescent="0.25"/>
    <row r="430" ht="11.25" customHeight="1" x14ac:dyDescent="0.25"/>
    <row r="431" ht="11.25" customHeight="1" x14ac:dyDescent="0.25"/>
    <row r="432" ht="11.25" customHeight="1" x14ac:dyDescent="0.25"/>
    <row r="433" ht="11.25" customHeight="1" x14ac:dyDescent="0.25"/>
    <row r="434" ht="11.25" customHeight="1" x14ac:dyDescent="0.25"/>
    <row r="435" ht="11.25" customHeight="1" x14ac:dyDescent="0.25"/>
    <row r="436" ht="11.25" customHeight="1" x14ac:dyDescent="0.25"/>
    <row r="437" ht="11.25" customHeight="1" x14ac:dyDescent="0.25"/>
    <row r="438" ht="11.25" customHeight="1" x14ac:dyDescent="0.25"/>
    <row r="439" ht="11.25" customHeight="1" x14ac:dyDescent="0.25"/>
    <row r="440" ht="11.25" customHeight="1" x14ac:dyDescent="0.25"/>
    <row r="441" ht="11.25" customHeight="1" x14ac:dyDescent="0.25"/>
    <row r="442" ht="11.25" customHeight="1" x14ac:dyDescent="0.25"/>
    <row r="443" ht="11.25" customHeight="1" x14ac:dyDescent="0.25"/>
    <row r="444" ht="11.25" customHeight="1" x14ac:dyDescent="0.25"/>
    <row r="445" ht="11.25" customHeight="1" x14ac:dyDescent="0.25"/>
    <row r="446" ht="11.25" customHeight="1" x14ac:dyDescent="0.25"/>
    <row r="447" ht="11.25" customHeight="1" x14ac:dyDescent="0.25"/>
    <row r="448" ht="11.25" customHeight="1" x14ac:dyDescent="0.25"/>
    <row r="449" ht="11.25" customHeight="1" x14ac:dyDescent="0.25"/>
    <row r="450" ht="11.25" customHeight="1" x14ac:dyDescent="0.25"/>
    <row r="451" ht="11.25" customHeight="1" x14ac:dyDescent="0.25"/>
    <row r="452" ht="11.25" customHeight="1" x14ac:dyDescent="0.25"/>
    <row r="453" ht="11.25" customHeight="1" x14ac:dyDescent="0.25"/>
    <row r="454" ht="11.25" customHeight="1" x14ac:dyDescent="0.25"/>
    <row r="455" ht="11.25" customHeight="1" x14ac:dyDescent="0.25"/>
    <row r="456" ht="11.25" customHeight="1" x14ac:dyDescent="0.25"/>
    <row r="457" ht="11.25" customHeight="1" x14ac:dyDescent="0.25"/>
    <row r="458" ht="11.25" customHeight="1" x14ac:dyDescent="0.25"/>
    <row r="459" ht="11.25" customHeight="1" x14ac:dyDescent="0.25"/>
    <row r="460" ht="11.25" customHeight="1" x14ac:dyDescent="0.25"/>
    <row r="461" ht="11.25" customHeight="1" x14ac:dyDescent="0.25"/>
    <row r="462" ht="11.25" customHeight="1" x14ac:dyDescent="0.25"/>
    <row r="463" ht="11.25" customHeight="1" x14ac:dyDescent="0.25"/>
    <row r="464" ht="11.25" customHeight="1" x14ac:dyDescent="0.25"/>
    <row r="465" ht="11.25" customHeight="1" x14ac:dyDescent="0.25"/>
    <row r="466" ht="11.25" customHeight="1" x14ac:dyDescent="0.25"/>
    <row r="467" ht="11.25" customHeight="1" x14ac:dyDescent="0.25"/>
    <row r="468" ht="11.25" customHeight="1" x14ac:dyDescent="0.25"/>
    <row r="469" ht="11.25" customHeight="1" x14ac:dyDescent="0.25"/>
    <row r="470" ht="11.25" customHeight="1" x14ac:dyDescent="0.25"/>
    <row r="471" ht="11.25" customHeight="1" x14ac:dyDescent="0.25"/>
    <row r="472" ht="11.25" customHeight="1" x14ac:dyDescent="0.25"/>
    <row r="473" ht="11.25" customHeight="1" x14ac:dyDescent="0.25"/>
    <row r="474" ht="11.25" customHeight="1" x14ac:dyDescent="0.25"/>
    <row r="475" ht="11.25" customHeight="1" x14ac:dyDescent="0.25"/>
    <row r="476" ht="11.25" customHeight="1" x14ac:dyDescent="0.25"/>
    <row r="477" ht="11.25" customHeight="1" x14ac:dyDescent="0.25"/>
    <row r="478" ht="11.25" customHeight="1" x14ac:dyDescent="0.25"/>
    <row r="479" ht="11.25" customHeight="1" x14ac:dyDescent="0.25"/>
    <row r="480" ht="11.25" customHeight="1" x14ac:dyDescent="0.25"/>
    <row r="481" ht="11.25" customHeight="1" x14ac:dyDescent="0.25"/>
    <row r="482" ht="11.25" customHeight="1" x14ac:dyDescent="0.25"/>
    <row r="483" ht="11.25" customHeight="1" x14ac:dyDescent="0.25"/>
    <row r="484" ht="11.25" customHeight="1" x14ac:dyDescent="0.25"/>
    <row r="485" ht="11.25" customHeight="1" x14ac:dyDescent="0.25"/>
    <row r="486" ht="11.25" customHeight="1" x14ac:dyDescent="0.25"/>
    <row r="487" ht="11.25" customHeight="1" x14ac:dyDescent="0.25"/>
    <row r="488" ht="11.25" customHeight="1" x14ac:dyDescent="0.25"/>
    <row r="489" ht="11.25" customHeight="1" x14ac:dyDescent="0.25"/>
    <row r="490" ht="11.25" customHeight="1" x14ac:dyDescent="0.25"/>
    <row r="491" ht="11.25" customHeight="1" x14ac:dyDescent="0.25"/>
    <row r="492" ht="11.25" customHeight="1" x14ac:dyDescent="0.25"/>
    <row r="493" ht="11.25" customHeight="1" x14ac:dyDescent="0.25"/>
    <row r="494" ht="11.25" customHeight="1" x14ac:dyDescent="0.25"/>
    <row r="495" ht="11.25" customHeight="1" x14ac:dyDescent="0.25"/>
    <row r="496" ht="11.25" customHeight="1" x14ac:dyDescent="0.25"/>
    <row r="497" ht="11.25" customHeight="1" x14ac:dyDescent="0.25"/>
    <row r="498" ht="11.25" customHeight="1" x14ac:dyDescent="0.25"/>
    <row r="499" ht="11.25" customHeight="1" x14ac:dyDescent="0.25"/>
    <row r="500" ht="11.25" customHeight="1" x14ac:dyDescent="0.25"/>
    <row r="501" ht="11.25" customHeight="1" x14ac:dyDescent="0.25"/>
    <row r="502" ht="11.25" customHeight="1" x14ac:dyDescent="0.25"/>
    <row r="503" ht="11.25" customHeight="1" x14ac:dyDescent="0.25"/>
    <row r="504" ht="11.25" customHeight="1" x14ac:dyDescent="0.25"/>
    <row r="505" ht="11.25" customHeight="1" x14ac:dyDescent="0.25"/>
    <row r="506" ht="11.25" customHeight="1" x14ac:dyDescent="0.25"/>
    <row r="507" ht="11.25" customHeight="1" x14ac:dyDescent="0.25"/>
    <row r="508" ht="11.25" customHeight="1" x14ac:dyDescent="0.25"/>
    <row r="509" ht="11.25" customHeight="1" x14ac:dyDescent="0.25"/>
    <row r="510" ht="11.25" customHeight="1" x14ac:dyDescent="0.25"/>
    <row r="511" ht="11.25" customHeight="1" x14ac:dyDescent="0.25"/>
    <row r="512" ht="11.25" customHeight="1" x14ac:dyDescent="0.25"/>
    <row r="513" ht="11.25" customHeight="1" x14ac:dyDescent="0.25"/>
    <row r="514" ht="11.25" customHeight="1" x14ac:dyDescent="0.25"/>
    <row r="515" ht="11.25" customHeight="1" x14ac:dyDescent="0.25"/>
    <row r="516" ht="11.25" customHeight="1" x14ac:dyDescent="0.25"/>
    <row r="517" ht="11.25" customHeight="1" x14ac:dyDescent="0.25"/>
    <row r="518" ht="11.25" customHeight="1" x14ac:dyDescent="0.25"/>
    <row r="519" ht="11.25" customHeight="1" x14ac:dyDescent="0.25"/>
    <row r="520" ht="11.25" customHeight="1" x14ac:dyDescent="0.25"/>
    <row r="521" ht="11.25" customHeight="1" x14ac:dyDescent="0.25"/>
    <row r="522" ht="11.25" customHeight="1" x14ac:dyDescent="0.25"/>
    <row r="523" ht="11.25" customHeight="1" x14ac:dyDescent="0.25"/>
    <row r="524" ht="11.25" customHeight="1" x14ac:dyDescent="0.25"/>
    <row r="525" ht="11.25" customHeight="1" x14ac:dyDescent="0.25"/>
    <row r="526" ht="11.25" customHeight="1" x14ac:dyDescent="0.25"/>
    <row r="527" ht="11.25" customHeight="1" x14ac:dyDescent="0.25"/>
    <row r="528" ht="11.25" customHeight="1" x14ac:dyDescent="0.25"/>
    <row r="529" ht="11.25" customHeight="1" x14ac:dyDescent="0.25"/>
    <row r="530" ht="11.25" customHeight="1" x14ac:dyDescent="0.25"/>
    <row r="531" ht="11.25" customHeight="1" x14ac:dyDescent="0.25"/>
    <row r="532" ht="11.25" customHeight="1" x14ac:dyDescent="0.25"/>
    <row r="533" ht="11.25" customHeight="1" x14ac:dyDescent="0.25"/>
    <row r="534" ht="11.25" customHeight="1" x14ac:dyDescent="0.25"/>
    <row r="535" ht="11.25" customHeight="1" x14ac:dyDescent="0.25"/>
    <row r="536" ht="11.25" customHeight="1" x14ac:dyDescent="0.25"/>
    <row r="537" ht="11.25" customHeight="1" x14ac:dyDescent="0.25"/>
    <row r="538" ht="11.25" customHeight="1" x14ac:dyDescent="0.25"/>
    <row r="539" ht="11.25" customHeight="1" x14ac:dyDescent="0.25"/>
    <row r="540" ht="11.25" customHeight="1" x14ac:dyDescent="0.25"/>
    <row r="541" ht="11.25" customHeight="1" x14ac:dyDescent="0.25"/>
    <row r="542" ht="11.25" customHeight="1" x14ac:dyDescent="0.25"/>
    <row r="543" ht="11.25" customHeight="1" x14ac:dyDescent="0.25"/>
    <row r="544" ht="11.25" customHeight="1" x14ac:dyDescent="0.25"/>
    <row r="545" ht="11.25" customHeight="1" x14ac:dyDescent="0.25"/>
    <row r="546" ht="11.25" customHeight="1" x14ac:dyDescent="0.25"/>
    <row r="547" ht="11.25" customHeight="1" x14ac:dyDescent="0.25"/>
    <row r="548" ht="11.25" customHeight="1" x14ac:dyDescent="0.25"/>
    <row r="549" ht="11.25" customHeight="1" x14ac:dyDescent="0.25"/>
    <row r="550" ht="11.25" customHeight="1" x14ac:dyDescent="0.25"/>
    <row r="551" ht="11.25" customHeight="1" x14ac:dyDescent="0.25"/>
    <row r="552" ht="11.25" customHeight="1" x14ac:dyDescent="0.25"/>
    <row r="553" ht="11.25" customHeight="1" x14ac:dyDescent="0.25"/>
    <row r="554" ht="11.25" customHeight="1" x14ac:dyDescent="0.25"/>
    <row r="555" ht="11.25" customHeight="1" x14ac:dyDescent="0.25"/>
    <row r="556" ht="11.25" customHeight="1" x14ac:dyDescent="0.25"/>
    <row r="557" ht="11.25" customHeight="1" x14ac:dyDescent="0.25"/>
    <row r="558" ht="11.25" customHeight="1" x14ac:dyDescent="0.25"/>
    <row r="559" ht="11.25" customHeight="1" x14ac:dyDescent="0.25"/>
    <row r="560" ht="11.25" customHeight="1" x14ac:dyDescent="0.25"/>
    <row r="561" ht="11.25" customHeight="1" x14ac:dyDescent="0.25"/>
    <row r="562" ht="11.25" customHeight="1" x14ac:dyDescent="0.25"/>
    <row r="563" ht="11.25" customHeight="1" x14ac:dyDescent="0.25"/>
    <row r="564" ht="11.25" customHeight="1" x14ac:dyDescent="0.25"/>
    <row r="565" ht="11.25" customHeight="1" x14ac:dyDescent="0.25"/>
    <row r="566" ht="11.25" customHeight="1" x14ac:dyDescent="0.25"/>
    <row r="567" ht="11.25" customHeight="1" x14ac:dyDescent="0.25"/>
    <row r="568" ht="11.25" customHeight="1" x14ac:dyDescent="0.25"/>
    <row r="569" ht="11.25" customHeight="1" x14ac:dyDescent="0.25"/>
    <row r="570" ht="11.25" customHeight="1" x14ac:dyDescent="0.25"/>
    <row r="571" ht="11.25" customHeight="1" x14ac:dyDescent="0.25"/>
    <row r="572" ht="11.25" customHeight="1" x14ac:dyDescent="0.25"/>
    <row r="573" ht="11.25" customHeight="1" x14ac:dyDescent="0.25"/>
    <row r="574" ht="11.25" customHeight="1" x14ac:dyDescent="0.25"/>
    <row r="575" ht="11.25" customHeight="1" x14ac:dyDescent="0.25"/>
    <row r="576" ht="11.25" customHeight="1" x14ac:dyDescent="0.25"/>
    <row r="577" ht="11.25" customHeight="1" x14ac:dyDescent="0.25"/>
    <row r="578" ht="11.25" customHeight="1" x14ac:dyDescent="0.25"/>
    <row r="579" ht="11.25" customHeight="1" x14ac:dyDescent="0.25"/>
    <row r="580" ht="11.25" customHeight="1" x14ac:dyDescent="0.25"/>
    <row r="581" ht="11.25" customHeight="1" x14ac:dyDescent="0.25"/>
    <row r="582" ht="11.25" customHeight="1" x14ac:dyDescent="0.25"/>
    <row r="583" ht="11.25" customHeight="1" x14ac:dyDescent="0.25"/>
    <row r="584" ht="11.25" customHeight="1" x14ac:dyDescent="0.25"/>
    <row r="585" ht="11.25" customHeight="1" x14ac:dyDescent="0.25"/>
    <row r="586" ht="11.25" customHeight="1" x14ac:dyDescent="0.25"/>
    <row r="587" ht="11.25" customHeight="1" x14ac:dyDescent="0.25"/>
    <row r="588" ht="11.25" customHeight="1" x14ac:dyDescent="0.25"/>
    <row r="589" ht="11.25" customHeight="1" x14ac:dyDescent="0.25"/>
    <row r="590" ht="11.25" customHeight="1" x14ac:dyDescent="0.25"/>
    <row r="591" ht="11.25" customHeight="1" x14ac:dyDescent="0.25"/>
    <row r="592" ht="11.25" customHeight="1" x14ac:dyDescent="0.25"/>
    <row r="593" ht="11.25" customHeight="1" x14ac:dyDescent="0.25"/>
    <row r="594" ht="11.25" customHeight="1" x14ac:dyDescent="0.25"/>
    <row r="595" ht="11.25" customHeight="1" x14ac:dyDescent="0.25"/>
    <row r="596" ht="11.25" customHeight="1" x14ac:dyDescent="0.25"/>
    <row r="597" ht="11.25" customHeight="1" x14ac:dyDescent="0.25"/>
    <row r="598" ht="11.25" customHeight="1" x14ac:dyDescent="0.25"/>
    <row r="599" ht="11.25" customHeight="1" x14ac:dyDescent="0.25"/>
    <row r="600" ht="11.25" customHeight="1" x14ac:dyDescent="0.25"/>
    <row r="601" ht="11.25" customHeight="1" x14ac:dyDescent="0.25"/>
    <row r="602" ht="11.25" customHeight="1" x14ac:dyDescent="0.25"/>
    <row r="603" ht="11.25" customHeight="1" x14ac:dyDescent="0.25"/>
    <row r="604" ht="11.25" customHeight="1" x14ac:dyDescent="0.25"/>
    <row r="605" ht="11.25" customHeight="1" x14ac:dyDescent="0.25"/>
    <row r="606" ht="11.25" customHeight="1" x14ac:dyDescent="0.25"/>
    <row r="607" ht="11.25" customHeight="1" x14ac:dyDescent="0.25"/>
    <row r="608" ht="11.25" customHeight="1" x14ac:dyDescent="0.25"/>
    <row r="609" ht="11.25" customHeight="1" x14ac:dyDescent="0.25"/>
    <row r="610" ht="11.25" customHeight="1" x14ac:dyDescent="0.25"/>
    <row r="611" ht="11.25" customHeight="1" x14ac:dyDescent="0.25"/>
    <row r="612" ht="11.25" customHeight="1" x14ac:dyDescent="0.25"/>
    <row r="613" ht="11.25" customHeight="1" x14ac:dyDescent="0.25"/>
    <row r="614" ht="11.25" customHeight="1" x14ac:dyDescent="0.25"/>
    <row r="615" ht="11.25" customHeight="1" x14ac:dyDescent="0.25"/>
    <row r="616" ht="11.25" customHeight="1" x14ac:dyDescent="0.25"/>
    <row r="617" ht="11.25" customHeight="1" x14ac:dyDescent="0.25"/>
    <row r="618" ht="11.25" customHeight="1" x14ac:dyDescent="0.25"/>
    <row r="619" ht="11.25" customHeight="1" x14ac:dyDescent="0.25"/>
    <row r="620" ht="11.25" customHeight="1" x14ac:dyDescent="0.25"/>
    <row r="621" ht="11.25" customHeight="1" x14ac:dyDescent="0.25"/>
    <row r="622" ht="11.25" customHeight="1" x14ac:dyDescent="0.25"/>
    <row r="623" ht="11.25" customHeight="1" x14ac:dyDescent="0.25"/>
    <row r="624" ht="11.25" customHeight="1" x14ac:dyDescent="0.25"/>
    <row r="625" ht="11.25" customHeight="1" x14ac:dyDescent="0.25"/>
    <row r="626" ht="11.25" customHeight="1" x14ac:dyDescent="0.25"/>
    <row r="627" ht="11.25" customHeight="1" x14ac:dyDescent="0.25"/>
    <row r="628" ht="11.25" customHeight="1" x14ac:dyDescent="0.25"/>
    <row r="629" ht="11.25" customHeight="1" x14ac:dyDescent="0.25"/>
    <row r="630" ht="11.25" customHeight="1" x14ac:dyDescent="0.25"/>
    <row r="631" ht="11.25" customHeight="1" x14ac:dyDescent="0.25"/>
    <row r="632" ht="11.25" customHeight="1" x14ac:dyDescent="0.25"/>
    <row r="633" ht="11.25" customHeight="1" x14ac:dyDescent="0.25"/>
    <row r="634" ht="11.25" customHeight="1" x14ac:dyDescent="0.25"/>
    <row r="635" ht="11.25" customHeight="1" x14ac:dyDescent="0.25"/>
    <row r="636" ht="11.25" customHeight="1" x14ac:dyDescent="0.25"/>
    <row r="637" ht="11.25" customHeight="1" x14ac:dyDescent="0.25"/>
    <row r="638" ht="11.25" customHeight="1" x14ac:dyDescent="0.25"/>
    <row r="639" ht="11.25" customHeight="1" x14ac:dyDescent="0.25"/>
    <row r="640" ht="11.25" customHeight="1" x14ac:dyDescent="0.25"/>
    <row r="641" ht="11.25" customHeight="1" x14ac:dyDescent="0.25"/>
    <row r="642" ht="11.25" customHeight="1" x14ac:dyDescent="0.25"/>
    <row r="643" ht="11.25" customHeight="1" x14ac:dyDescent="0.25"/>
    <row r="644" ht="11.25" customHeight="1" x14ac:dyDescent="0.25"/>
    <row r="645" ht="11.25" customHeight="1" x14ac:dyDescent="0.25"/>
    <row r="646" ht="11.25" customHeight="1" x14ac:dyDescent="0.25"/>
    <row r="647" ht="11.25" customHeight="1" x14ac:dyDescent="0.25"/>
    <row r="648" ht="11.25" customHeight="1" x14ac:dyDescent="0.25"/>
    <row r="649" ht="11.25" customHeight="1" x14ac:dyDescent="0.25"/>
    <row r="650" ht="11.25" customHeight="1" x14ac:dyDescent="0.25"/>
    <row r="651" ht="11.25" customHeight="1" x14ac:dyDescent="0.25"/>
    <row r="652" ht="11.25" customHeight="1" x14ac:dyDescent="0.25"/>
    <row r="653" ht="11.25" customHeight="1" x14ac:dyDescent="0.25"/>
    <row r="654" ht="11.25" customHeight="1" x14ac:dyDescent="0.25"/>
    <row r="655" ht="11.25" customHeight="1" x14ac:dyDescent="0.25"/>
    <row r="656" ht="11.25" customHeight="1" x14ac:dyDescent="0.25"/>
    <row r="657" ht="11.25" customHeight="1" x14ac:dyDescent="0.25"/>
    <row r="658" ht="11.25" customHeight="1" x14ac:dyDescent="0.25"/>
    <row r="659" ht="11.25" customHeight="1" x14ac:dyDescent="0.25"/>
    <row r="660" ht="11.25" customHeight="1" x14ac:dyDescent="0.25"/>
    <row r="661" ht="11.25" customHeight="1" x14ac:dyDescent="0.25"/>
    <row r="662" ht="11.25" customHeight="1" x14ac:dyDescent="0.25"/>
    <row r="663" ht="11.25" customHeight="1" x14ac:dyDescent="0.25"/>
    <row r="664" ht="11.25" customHeight="1" x14ac:dyDescent="0.25"/>
    <row r="665" ht="11.25" customHeight="1" x14ac:dyDescent="0.25"/>
    <row r="666" ht="11.25" customHeight="1" x14ac:dyDescent="0.25"/>
    <row r="667" ht="11.25" customHeight="1" x14ac:dyDescent="0.25"/>
    <row r="668" ht="11.25" customHeight="1" x14ac:dyDescent="0.25"/>
    <row r="669" ht="11.25" customHeight="1" x14ac:dyDescent="0.25"/>
    <row r="670" ht="11.25" customHeight="1" x14ac:dyDescent="0.25"/>
    <row r="671" ht="11.25" customHeight="1" x14ac:dyDescent="0.25"/>
    <row r="672" ht="11.25" customHeight="1" x14ac:dyDescent="0.25"/>
    <row r="673" ht="11.25" customHeight="1" x14ac:dyDescent="0.25"/>
    <row r="674" ht="11.25" customHeight="1" x14ac:dyDescent="0.25"/>
    <row r="675" ht="11.25" customHeight="1" x14ac:dyDescent="0.25"/>
    <row r="676" ht="11.25" customHeight="1" x14ac:dyDescent="0.25"/>
    <row r="677" ht="11.25" customHeight="1" x14ac:dyDescent="0.25"/>
    <row r="678" ht="11.25" customHeight="1" x14ac:dyDescent="0.25"/>
    <row r="679" ht="11.25" customHeight="1" x14ac:dyDescent="0.25"/>
    <row r="680" ht="11.25" customHeight="1" x14ac:dyDescent="0.25"/>
    <row r="681" ht="11.25" customHeight="1" x14ac:dyDescent="0.25"/>
    <row r="682" ht="11.25" customHeight="1" x14ac:dyDescent="0.25"/>
    <row r="683" ht="11.25" customHeight="1" x14ac:dyDescent="0.25"/>
    <row r="684" ht="11.25" customHeight="1" x14ac:dyDescent="0.25"/>
    <row r="685" ht="11.25" customHeight="1" x14ac:dyDescent="0.25"/>
    <row r="686" ht="11.25" customHeight="1" x14ac:dyDescent="0.25"/>
    <row r="687" ht="11.25" customHeight="1" x14ac:dyDescent="0.25"/>
    <row r="688" ht="11.25" customHeight="1" x14ac:dyDescent="0.25"/>
    <row r="689" ht="11.25" customHeight="1" x14ac:dyDescent="0.25"/>
    <row r="690" ht="11.25" customHeight="1" x14ac:dyDescent="0.25"/>
    <row r="691" ht="11.25" customHeight="1" x14ac:dyDescent="0.25"/>
    <row r="692" ht="11.25" customHeight="1" x14ac:dyDescent="0.25"/>
    <row r="693" ht="11.25" customHeight="1" x14ac:dyDescent="0.25"/>
    <row r="694" ht="11.25" customHeight="1" x14ac:dyDescent="0.25"/>
    <row r="695" ht="11.25" customHeight="1" x14ac:dyDescent="0.25"/>
    <row r="696" ht="11.25" customHeight="1" x14ac:dyDescent="0.25"/>
    <row r="697" ht="11.25" customHeight="1" x14ac:dyDescent="0.25"/>
    <row r="698" ht="11.25" customHeight="1" x14ac:dyDescent="0.25"/>
    <row r="699" ht="11.25" customHeight="1" x14ac:dyDescent="0.25"/>
    <row r="700" ht="11.25" customHeight="1" x14ac:dyDescent="0.25"/>
    <row r="701" ht="11.25" customHeight="1" x14ac:dyDescent="0.25"/>
    <row r="702" ht="11.25" customHeight="1" x14ac:dyDescent="0.25"/>
    <row r="703" ht="11.25" customHeight="1" x14ac:dyDescent="0.25"/>
    <row r="704" ht="11.25" customHeight="1" x14ac:dyDescent="0.25"/>
    <row r="705" ht="11.25" customHeight="1" x14ac:dyDescent="0.25"/>
    <row r="706" ht="11.25" customHeight="1" x14ac:dyDescent="0.25"/>
    <row r="707" ht="11.25" customHeight="1" x14ac:dyDescent="0.25"/>
    <row r="708" ht="11.25" customHeight="1" x14ac:dyDescent="0.25"/>
    <row r="709" ht="11.25" customHeight="1" x14ac:dyDescent="0.25"/>
    <row r="710" ht="11.25" customHeight="1" x14ac:dyDescent="0.25"/>
    <row r="711" ht="11.25" customHeight="1" x14ac:dyDescent="0.25"/>
    <row r="712" ht="11.25" customHeight="1" x14ac:dyDescent="0.25"/>
    <row r="713" ht="11.25" customHeight="1" x14ac:dyDescent="0.25"/>
    <row r="714" ht="11.25" customHeight="1" x14ac:dyDescent="0.25"/>
    <row r="715" ht="11.25" customHeight="1" x14ac:dyDescent="0.25"/>
    <row r="716" ht="11.25" customHeight="1" x14ac:dyDescent="0.25"/>
    <row r="717" ht="11.25" customHeight="1" x14ac:dyDescent="0.25"/>
    <row r="718" ht="11.25" customHeight="1" x14ac:dyDescent="0.25"/>
    <row r="719" ht="11.25" customHeight="1" x14ac:dyDescent="0.25"/>
    <row r="720" ht="11.25" customHeight="1" x14ac:dyDescent="0.25"/>
    <row r="721" ht="11.25" customHeight="1" x14ac:dyDescent="0.25"/>
    <row r="722" ht="11.25" customHeight="1" x14ac:dyDescent="0.25"/>
    <row r="723" ht="11.25" customHeight="1" x14ac:dyDescent="0.25"/>
    <row r="724" ht="11.25" customHeight="1" x14ac:dyDescent="0.25"/>
    <row r="725" ht="11.25" customHeight="1" x14ac:dyDescent="0.25"/>
    <row r="726" ht="11.25" customHeight="1" x14ac:dyDescent="0.25"/>
    <row r="727" ht="11.25" customHeight="1" x14ac:dyDescent="0.25"/>
    <row r="728" ht="11.25" customHeight="1" x14ac:dyDescent="0.25"/>
    <row r="729" ht="11.25" customHeight="1" x14ac:dyDescent="0.25"/>
    <row r="730" ht="11.25" customHeight="1" x14ac:dyDescent="0.25"/>
    <row r="731" ht="11.25" customHeight="1" x14ac:dyDescent="0.25"/>
    <row r="732" ht="11.25" customHeight="1" x14ac:dyDescent="0.25"/>
    <row r="733" ht="11.25" customHeight="1" x14ac:dyDescent="0.25"/>
    <row r="734" ht="11.25" customHeight="1" x14ac:dyDescent="0.25"/>
    <row r="735" ht="11.25" customHeight="1" x14ac:dyDescent="0.25"/>
    <row r="736" ht="11.25" customHeight="1" x14ac:dyDescent="0.25"/>
    <row r="737" ht="11.25" customHeight="1" x14ac:dyDescent="0.25"/>
    <row r="738" ht="11.25" customHeight="1" x14ac:dyDescent="0.25"/>
    <row r="739" ht="11.25" customHeight="1" x14ac:dyDescent="0.25"/>
    <row r="740" ht="11.25" customHeight="1" x14ac:dyDescent="0.25"/>
    <row r="741" ht="11.25" customHeight="1" x14ac:dyDescent="0.25"/>
    <row r="742" ht="11.25" customHeight="1" x14ac:dyDescent="0.25"/>
    <row r="743" ht="11.25" customHeight="1" x14ac:dyDescent="0.25"/>
    <row r="744" ht="11.25" customHeight="1" x14ac:dyDescent="0.25"/>
    <row r="745" ht="11.25" customHeight="1" x14ac:dyDescent="0.25"/>
    <row r="746" ht="11.25" customHeight="1" x14ac:dyDescent="0.25"/>
    <row r="747" ht="11.25" customHeight="1" x14ac:dyDescent="0.25"/>
    <row r="748" ht="11.25" customHeight="1" x14ac:dyDescent="0.25"/>
    <row r="749" ht="11.25" customHeight="1" x14ac:dyDescent="0.25"/>
    <row r="750" ht="11.25" customHeight="1" x14ac:dyDescent="0.25"/>
    <row r="751" ht="11.25" customHeight="1" x14ac:dyDescent="0.25"/>
    <row r="752" ht="11.25" customHeight="1" x14ac:dyDescent="0.25"/>
    <row r="753" ht="11.25" customHeight="1" x14ac:dyDescent="0.25"/>
    <row r="754" ht="11.25" customHeight="1" x14ac:dyDescent="0.25"/>
    <row r="755" ht="11.25" customHeight="1" x14ac:dyDescent="0.25"/>
    <row r="756" ht="11.25" customHeight="1" x14ac:dyDescent="0.25"/>
    <row r="757" ht="11.25" customHeight="1" x14ac:dyDescent="0.25"/>
    <row r="758" ht="11.25" customHeight="1" x14ac:dyDescent="0.25"/>
    <row r="759" ht="11.25" customHeight="1" x14ac:dyDescent="0.25"/>
    <row r="760" ht="11.25" customHeight="1" x14ac:dyDescent="0.25"/>
    <row r="761" ht="11.25" customHeight="1" x14ac:dyDescent="0.25"/>
    <row r="762" ht="11.25" customHeight="1" x14ac:dyDescent="0.25"/>
    <row r="763" ht="11.25" customHeight="1" x14ac:dyDescent="0.25"/>
    <row r="764" ht="11.25" customHeight="1" x14ac:dyDescent="0.25"/>
    <row r="765" ht="11.25" customHeight="1" x14ac:dyDescent="0.25"/>
    <row r="766" ht="11.25" customHeight="1" x14ac:dyDescent="0.25"/>
    <row r="767" ht="11.25" customHeight="1" x14ac:dyDescent="0.25"/>
    <row r="768" ht="11.25" customHeight="1" x14ac:dyDescent="0.25"/>
    <row r="769" ht="11.25" customHeight="1" x14ac:dyDescent="0.25"/>
    <row r="770" ht="11.25" customHeight="1" x14ac:dyDescent="0.25"/>
    <row r="771" ht="11.25" customHeight="1" x14ac:dyDescent="0.25"/>
    <row r="772" ht="11.25" customHeight="1" x14ac:dyDescent="0.25"/>
    <row r="773" ht="11.25" customHeight="1" x14ac:dyDescent="0.25"/>
    <row r="774" ht="11.25" customHeight="1" x14ac:dyDescent="0.25"/>
    <row r="775" ht="11.25" customHeight="1" x14ac:dyDescent="0.25"/>
    <row r="776" ht="11.25" customHeight="1" x14ac:dyDescent="0.25"/>
    <row r="777" ht="11.25" customHeight="1" x14ac:dyDescent="0.25"/>
    <row r="778" ht="11.25" customHeight="1" x14ac:dyDescent="0.25"/>
    <row r="779" ht="11.25" customHeight="1" x14ac:dyDescent="0.25"/>
    <row r="780" ht="11.25" customHeight="1" x14ac:dyDescent="0.25"/>
    <row r="781" ht="11.25" customHeight="1" x14ac:dyDescent="0.25"/>
    <row r="782" ht="11.25" customHeight="1" x14ac:dyDescent="0.25"/>
    <row r="783" ht="11.25" customHeight="1" x14ac:dyDescent="0.25"/>
    <row r="784" ht="11.25" customHeight="1" x14ac:dyDescent="0.25"/>
    <row r="785" ht="11.25" customHeight="1" x14ac:dyDescent="0.25"/>
    <row r="786" ht="11.25" customHeight="1" x14ac:dyDescent="0.25"/>
    <row r="787" ht="11.25" customHeight="1" x14ac:dyDescent="0.25"/>
    <row r="788" ht="11.25" customHeight="1" x14ac:dyDescent="0.25"/>
    <row r="789" ht="11.25" customHeight="1" x14ac:dyDescent="0.25"/>
    <row r="790" ht="11.25" customHeight="1" x14ac:dyDescent="0.25"/>
    <row r="791" ht="11.25" customHeight="1" x14ac:dyDescent="0.25"/>
    <row r="792" ht="11.25" customHeight="1" x14ac:dyDescent="0.25"/>
    <row r="793" ht="11.25" customHeight="1" x14ac:dyDescent="0.25"/>
    <row r="794" ht="11.25" customHeight="1" x14ac:dyDescent="0.25"/>
    <row r="795" ht="11.25" customHeight="1" x14ac:dyDescent="0.25"/>
    <row r="796" ht="11.25" customHeight="1" x14ac:dyDescent="0.25"/>
    <row r="797" ht="11.25" customHeight="1" x14ac:dyDescent="0.25"/>
    <row r="798" ht="11.25" customHeight="1" x14ac:dyDescent="0.25"/>
    <row r="799" ht="11.25" customHeight="1" x14ac:dyDescent="0.25"/>
    <row r="800" ht="11.25" customHeight="1" x14ac:dyDescent="0.25"/>
    <row r="801" ht="11.25" customHeight="1" x14ac:dyDescent="0.25"/>
    <row r="802" ht="11.25" customHeight="1" x14ac:dyDescent="0.25"/>
    <row r="803" ht="11.25" customHeight="1" x14ac:dyDescent="0.25"/>
    <row r="804" ht="11.25" customHeight="1" x14ac:dyDescent="0.25"/>
    <row r="805" ht="11.25" customHeight="1" x14ac:dyDescent="0.25"/>
    <row r="806" ht="11.25" customHeight="1" x14ac:dyDescent="0.25"/>
    <row r="807" ht="11.25" customHeight="1" x14ac:dyDescent="0.25"/>
    <row r="808" ht="11.25" customHeight="1" x14ac:dyDescent="0.25"/>
    <row r="809" ht="11.25" customHeight="1" x14ac:dyDescent="0.25"/>
    <row r="810" ht="11.25" customHeight="1" x14ac:dyDescent="0.25"/>
    <row r="811" ht="11.25" customHeight="1" x14ac:dyDescent="0.25"/>
    <row r="812" ht="11.25" customHeight="1" x14ac:dyDescent="0.25"/>
    <row r="813" ht="11.25" customHeight="1" x14ac:dyDescent="0.25"/>
    <row r="814" ht="11.25" customHeight="1" x14ac:dyDescent="0.25"/>
    <row r="815" ht="11.25" customHeight="1" x14ac:dyDescent="0.25"/>
    <row r="816" ht="11.25" customHeight="1" x14ac:dyDescent="0.25"/>
    <row r="817" ht="11.25" customHeight="1" x14ac:dyDescent="0.25"/>
    <row r="818" ht="11.25" customHeight="1" x14ac:dyDescent="0.25"/>
    <row r="819" ht="11.25" customHeight="1" x14ac:dyDescent="0.25"/>
    <row r="820" ht="11.25" customHeight="1" x14ac:dyDescent="0.25"/>
    <row r="821" ht="11.25" customHeight="1" x14ac:dyDescent="0.25"/>
    <row r="822" ht="11.25" customHeight="1" x14ac:dyDescent="0.25"/>
    <row r="823" ht="11.25" customHeight="1" x14ac:dyDescent="0.25"/>
    <row r="824" ht="11.25" customHeight="1" x14ac:dyDescent="0.25"/>
    <row r="825" ht="11.25" customHeight="1" x14ac:dyDescent="0.25"/>
    <row r="826" ht="11.25" customHeight="1" x14ac:dyDescent="0.25"/>
    <row r="827" ht="11.25" customHeight="1" x14ac:dyDescent="0.25"/>
    <row r="828" ht="11.25" customHeight="1" x14ac:dyDescent="0.25"/>
    <row r="829" ht="11.25" customHeight="1" x14ac:dyDescent="0.25"/>
    <row r="830" ht="11.25" customHeight="1" x14ac:dyDescent="0.25"/>
    <row r="831" ht="11.25" customHeight="1" x14ac:dyDescent="0.25"/>
    <row r="832" ht="11.25" customHeight="1" x14ac:dyDescent="0.25"/>
    <row r="833" ht="11.25" customHeight="1" x14ac:dyDescent="0.25"/>
    <row r="834" ht="11.25" customHeight="1" x14ac:dyDescent="0.25"/>
    <row r="835" ht="11.25" customHeight="1" x14ac:dyDescent="0.25"/>
    <row r="836" ht="11.25" customHeight="1" x14ac:dyDescent="0.25"/>
    <row r="837" ht="11.25" customHeight="1" x14ac:dyDescent="0.25"/>
    <row r="838" ht="11.25" customHeight="1" x14ac:dyDescent="0.25"/>
    <row r="839" ht="11.25" customHeight="1" x14ac:dyDescent="0.25"/>
    <row r="840" ht="11.25" customHeight="1" x14ac:dyDescent="0.25"/>
    <row r="841" ht="11.25" customHeight="1" x14ac:dyDescent="0.25"/>
    <row r="842" ht="11.25" customHeight="1" x14ac:dyDescent="0.25"/>
    <row r="843" ht="11.25" customHeight="1" x14ac:dyDescent="0.25"/>
    <row r="844" ht="11.25" customHeight="1" x14ac:dyDescent="0.25"/>
    <row r="845" ht="11.25" customHeight="1" x14ac:dyDescent="0.25"/>
    <row r="846" ht="11.25" customHeight="1" x14ac:dyDescent="0.25"/>
    <row r="847" ht="11.25" customHeight="1" x14ac:dyDescent="0.25"/>
    <row r="848" ht="11.25" customHeight="1" x14ac:dyDescent="0.25"/>
    <row r="849" ht="11.25" customHeight="1" x14ac:dyDescent="0.25"/>
    <row r="850" ht="11.25" customHeight="1" x14ac:dyDescent="0.25"/>
    <row r="851" ht="11.25" customHeight="1" x14ac:dyDescent="0.25"/>
    <row r="852" ht="11.25" customHeight="1" x14ac:dyDescent="0.25"/>
    <row r="853" ht="11.25" customHeight="1" x14ac:dyDescent="0.25"/>
    <row r="854" ht="11.25" customHeight="1" x14ac:dyDescent="0.25"/>
    <row r="855" ht="11.25" customHeight="1" x14ac:dyDescent="0.25"/>
    <row r="856" ht="11.25" customHeight="1" x14ac:dyDescent="0.25"/>
    <row r="857" ht="11.25" customHeight="1" x14ac:dyDescent="0.25"/>
    <row r="858" ht="11.25" customHeight="1" x14ac:dyDescent="0.25"/>
    <row r="859" ht="11.25" customHeight="1" x14ac:dyDescent="0.25"/>
    <row r="860" ht="11.25" customHeight="1" x14ac:dyDescent="0.25"/>
    <row r="861" ht="11.25" customHeight="1" x14ac:dyDescent="0.25"/>
    <row r="862" ht="11.25" customHeight="1" x14ac:dyDescent="0.25"/>
    <row r="863" ht="11.25" customHeight="1" x14ac:dyDescent="0.25"/>
    <row r="864" ht="11.25" customHeight="1" x14ac:dyDescent="0.25"/>
    <row r="865" ht="11.25" customHeight="1" x14ac:dyDescent="0.25"/>
    <row r="866" ht="11.25" customHeight="1" x14ac:dyDescent="0.25"/>
    <row r="867" ht="11.25" customHeight="1" x14ac:dyDescent="0.25"/>
    <row r="868" ht="11.25" customHeight="1" x14ac:dyDescent="0.25"/>
    <row r="869" ht="11.25" customHeight="1" x14ac:dyDescent="0.25"/>
    <row r="870" ht="11.25" customHeight="1" x14ac:dyDescent="0.25"/>
    <row r="871" ht="11.25" customHeight="1" x14ac:dyDescent="0.25"/>
    <row r="872" ht="11.25" customHeight="1" x14ac:dyDescent="0.25"/>
    <row r="873" ht="11.25" customHeight="1" x14ac:dyDescent="0.25"/>
    <row r="874" ht="11.25" customHeight="1" x14ac:dyDescent="0.25"/>
    <row r="875" ht="11.25" customHeight="1" x14ac:dyDescent="0.25"/>
    <row r="876" ht="11.25" customHeight="1" x14ac:dyDescent="0.25"/>
    <row r="877" ht="11.25" customHeight="1" x14ac:dyDescent="0.25"/>
    <row r="878" ht="11.25" customHeight="1" x14ac:dyDescent="0.25"/>
    <row r="879" ht="11.25" customHeight="1" x14ac:dyDescent="0.25"/>
    <row r="880" ht="11.25" customHeight="1" x14ac:dyDescent="0.25"/>
    <row r="881" ht="11.25" customHeight="1" x14ac:dyDescent="0.25"/>
    <row r="882" ht="11.25" customHeight="1" x14ac:dyDescent="0.25"/>
    <row r="883" ht="11.25" customHeight="1" x14ac:dyDescent="0.25"/>
    <row r="884" ht="11.25" customHeight="1" x14ac:dyDescent="0.25"/>
    <row r="885" ht="11.25" customHeight="1" x14ac:dyDescent="0.25"/>
    <row r="886" ht="11.25" customHeight="1" x14ac:dyDescent="0.25"/>
    <row r="887" ht="11.25" customHeight="1" x14ac:dyDescent="0.25"/>
    <row r="888" ht="11.25" customHeight="1" x14ac:dyDescent="0.25"/>
    <row r="889" ht="11.25" customHeight="1" x14ac:dyDescent="0.25"/>
    <row r="890" ht="11.25" customHeight="1" x14ac:dyDescent="0.25"/>
    <row r="891" ht="11.25" customHeight="1" x14ac:dyDescent="0.25"/>
    <row r="892" ht="11.25" customHeight="1" x14ac:dyDescent="0.25"/>
    <row r="893" ht="11.25" customHeight="1" x14ac:dyDescent="0.25"/>
    <row r="894" ht="11.25" customHeight="1" x14ac:dyDescent="0.25"/>
    <row r="895" ht="11.25" customHeight="1" x14ac:dyDescent="0.25"/>
    <row r="896" ht="11.25" customHeight="1" x14ac:dyDescent="0.25"/>
    <row r="897" ht="11.25" customHeight="1" x14ac:dyDescent="0.25"/>
    <row r="898" ht="11.25" customHeight="1" x14ac:dyDescent="0.25"/>
    <row r="899" ht="11.25" customHeight="1" x14ac:dyDescent="0.25"/>
    <row r="900" ht="11.25" customHeight="1" x14ac:dyDescent="0.25"/>
    <row r="901" ht="11.25" customHeight="1" x14ac:dyDescent="0.25"/>
    <row r="902" ht="11.25" customHeight="1" x14ac:dyDescent="0.25"/>
    <row r="903" ht="11.25" customHeight="1" x14ac:dyDescent="0.25"/>
    <row r="904" ht="11.25" customHeight="1" x14ac:dyDescent="0.25"/>
    <row r="905" ht="11.25" customHeight="1" x14ac:dyDescent="0.25"/>
    <row r="906" ht="11.25" customHeight="1" x14ac:dyDescent="0.25"/>
    <row r="907" ht="11.25" customHeight="1" x14ac:dyDescent="0.25"/>
    <row r="908" ht="11.25" customHeight="1" x14ac:dyDescent="0.25"/>
    <row r="909" ht="11.25" customHeight="1" x14ac:dyDescent="0.25"/>
    <row r="910" ht="11.25" customHeight="1" x14ac:dyDescent="0.25"/>
    <row r="911" ht="11.25" customHeight="1" x14ac:dyDescent="0.25"/>
    <row r="912" ht="11.25" customHeight="1" x14ac:dyDescent="0.25"/>
    <row r="913" ht="11.25" customHeight="1" x14ac:dyDescent="0.25"/>
    <row r="914" ht="11.25" customHeight="1" x14ac:dyDescent="0.25"/>
    <row r="915" ht="11.25" customHeight="1" x14ac:dyDescent="0.25"/>
    <row r="916" ht="11.25" customHeight="1" x14ac:dyDescent="0.25"/>
    <row r="917" ht="11.25" customHeight="1" x14ac:dyDescent="0.25"/>
    <row r="918" ht="11.25" customHeight="1" x14ac:dyDescent="0.25"/>
    <row r="919" ht="11.25" customHeight="1" x14ac:dyDescent="0.25"/>
    <row r="920" ht="11.25" customHeight="1" x14ac:dyDescent="0.25"/>
    <row r="921" ht="11.25" customHeight="1" x14ac:dyDescent="0.25"/>
    <row r="922" ht="11.25" customHeight="1" x14ac:dyDescent="0.25"/>
    <row r="923" ht="11.25" customHeight="1" x14ac:dyDescent="0.25"/>
    <row r="924" ht="11.25" customHeight="1" x14ac:dyDescent="0.25"/>
    <row r="925" ht="11.25" customHeight="1" x14ac:dyDescent="0.25"/>
    <row r="926" ht="11.25" customHeight="1" x14ac:dyDescent="0.25"/>
    <row r="927" ht="11.25" customHeight="1" x14ac:dyDescent="0.25"/>
    <row r="928" ht="11.25" customHeight="1" x14ac:dyDescent="0.25"/>
    <row r="929" ht="11.25" customHeight="1" x14ac:dyDescent="0.25"/>
    <row r="930" ht="11.25" customHeight="1" x14ac:dyDescent="0.25"/>
    <row r="931" ht="11.25" customHeight="1" x14ac:dyDescent="0.25"/>
    <row r="932" ht="11.25" customHeight="1" x14ac:dyDescent="0.25"/>
    <row r="933" ht="11.25" customHeight="1" x14ac:dyDescent="0.25"/>
    <row r="934" ht="11.25" customHeight="1" x14ac:dyDescent="0.25"/>
    <row r="935" ht="11.25" customHeight="1" x14ac:dyDescent="0.25"/>
    <row r="936" ht="11.25" customHeight="1" x14ac:dyDescent="0.25"/>
    <row r="937" ht="11.25" customHeight="1" x14ac:dyDescent="0.25"/>
    <row r="938" ht="11.25" customHeight="1" x14ac:dyDescent="0.25"/>
    <row r="939" ht="11.25" customHeight="1" x14ac:dyDescent="0.25"/>
    <row r="940" ht="11.25" customHeight="1" x14ac:dyDescent="0.25"/>
    <row r="941" ht="11.25" customHeight="1" x14ac:dyDescent="0.25"/>
    <row r="942" ht="11.25" customHeight="1" x14ac:dyDescent="0.25"/>
    <row r="943" ht="11.25" customHeight="1" x14ac:dyDescent="0.25"/>
    <row r="944" ht="11.25" customHeight="1" x14ac:dyDescent="0.25"/>
    <row r="945" ht="11.25" customHeight="1" x14ac:dyDescent="0.25"/>
    <row r="946" ht="11.25" customHeight="1" x14ac:dyDescent="0.25"/>
    <row r="947" ht="11.25" customHeight="1" x14ac:dyDescent="0.25"/>
    <row r="948" ht="11.25" customHeight="1" x14ac:dyDescent="0.25"/>
    <row r="949" ht="11.25" customHeight="1" x14ac:dyDescent="0.25"/>
    <row r="950" ht="11.25" customHeight="1" x14ac:dyDescent="0.25"/>
    <row r="951" ht="11.25" customHeight="1" x14ac:dyDescent="0.25"/>
    <row r="952" ht="11.25" customHeight="1" x14ac:dyDescent="0.25"/>
    <row r="953" ht="11.25" customHeight="1" x14ac:dyDescent="0.25"/>
    <row r="954" ht="11.25" customHeight="1" x14ac:dyDescent="0.25"/>
    <row r="955" ht="11.25" customHeight="1" x14ac:dyDescent="0.25"/>
    <row r="956" ht="11.25" customHeight="1" x14ac:dyDescent="0.25"/>
    <row r="957" ht="11.25" customHeight="1" x14ac:dyDescent="0.25"/>
    <row r="958" ht="11.25" customHeight="1" x14ac:dyDescent="0.25"/>
    <row r="959" ht="11.25" customHeight="1" x14ac:dyDescent="0.25"/>
    <row r="960" ht="11.25" customHeight="1" x14ac:dyDescent="0.25"/>
    <row r="961" ht="11.25" customHeight="1" x14ac:dyDescent="0.25"/>
    <row r="962" ht="11.25" customHeight="1" x14ac:dyDescent="0.25"/>
    <row r="963" ht="11.25" customHeight="1" x14ac:dyDescent="0.25"/>
    <row r="964" ht="11.25" customHeight="1" x14ac:dyDescent="0.25"/>
    <row r="965" ht="11.25" customHeight="1" x14ac:dyDescent="0.25"/>
    <row r="966" ht="11.25" customHeight="1" x14ac:dyDescent="0.25"/>
    <row r="967" ht="11.25" customHeight="1" x14ac:dyDescent="0.25"/>
    <row r="968" ht="11.25" customHeight="1" x14ac:dyDescent="0.25"/>
    <row r="969" ht="11.25" customHeight="1" x14ac:dyDescent="0.25"/>
    <row r="970" ht="11.25" customHeight="1" x14ac:dyDescent="0.25"/>
    <row r="971" ht="11.25" customHeight="1" x14ac:dyDescent="0.25"/>
    <row r="972" ht="11.25" customHeight="1" x14ac:dyDescent="0.25"/>
    <row r="973" ht="11.25" customHeight="1" x14ac:dyDescent="0.25"/>
    <row r="974" ht="11.25" customHeight="1" x14ac:dyDescent="0.25"/>
    <row r="975" ht="11.25" customHeight="1" x14ac:dyDescent="0.25"/>
    <row r="976" ht="11.25" customHeight="1" x14ac:dyDescent="0.25"/>
    <row r="977" ht="11.25" customHeight="1" x14ac:dyDescent="0.25"/>
    <row r="978" ht="11.25" customHeight="1" x14ac:dyDescent="0.25"/>
    <row r="979" ht="11.25" customHeight="1" x14ac:dyDescent="0.25"/>
    <row r="980" ht="11.25" customHeight="1" x14ac:dyDescent="0.25"/>
    <row r="981" ht="11.25" customHeight="1" x14ac:dyDescent="0.25"/>
    <row r="982" ht="11.25" customHeight="1" x14ac:dyDescent="0.25"/>
    <row r="983" ht="11.25" customHeight="1" x14ac:dyDescent="0.25"/>
    <row r="984" ht="11.25" customHeight="1" x14ac:dyDescent="0.25"/>
    <row r="985" ht="11.25" customHeight="1" x14ac:dyDescent="0.25"/>
    <row r="986" ht="11.25" customHeight="1" x14ac:dyDescent="0.25"/>
    <row r="987" ht="11.25" customHeight="1" x14ac:dyDescent="0.25"/>
    <row r="988" ht="11.25" customHeight="1" x14ac:dyDescent="0.25"/>
    <row r="989" ht="11.25" customHeight="1" x14ac:dyDescent="0.25"/>
    <row r="990" ht="11.25" customHeight="1" x14ac:dyDescent="0.25"/>
    <row r="991" ht="11.25" customHeight="1" x14ac:dyDescent="0.25"/>
    <row r="992" ht="11.25" customHeight="1" x14ac:dyDescent="0.25"/>
    <row r="993" ht="11.25" customHeight="1" x14ac:dyDescent="0.25"/>
    <row r="994" ht="11.25" customHeight="1" x14ac:dyDescent="0.25"/>
    <row r="995" ht="11.25" customHeight="1" x14ac:dyDescent="0.25"/>
    <row r="996" ht="11.25" customHeight="1" x14ac:dyDescent="0.25"/>
    <row r="997" ht="11.25" customHeight="1" x14ac:dyDescent="0.25"/>
    <row r="998" ht="11.25" customHeight="1" x14ac:dyDescent="0.25"/>
    <row r="999" ht="11.25" customHeight="1" x14ac:dyDescent="0.25"/>
    <row r="1000" ht="11.25" customHeight="1" x14ac:dyDescent="0.25"/>
  </sheetData>
  <pageMargins left="0.7" right="0.7" top="0.75" bottom="0.75" header="0" footer="0"/>
  <pageSetup paperSize="8" fitToWidth="0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53125" defaultRowHeight="15" customHeight="1" x14ac:dyDescent="0.25"/>
  <cols>
    <col min="1" max="26" width="10.81640625" customWidth="1"/>
  </cols>
  <sheetData>
    <row r="1" ht="11.25" customHeight="1" x14ac:dyDescent="0.25"/>
    <row r="2" ht="11.25" customHeight="1" x14ac:dyDescent="0.25"/>
    <row r="3" ht="11.25" customHeight="1" x14ac:dyDescent="0.25"/>
    <row r="4" ht="11.25" customHeight="1" x14ac:dyDescent="0.25"/>
    <row r="5" ht="11.25" customHeight="1" x14ac:dyDescent="0.25"/>
    <row r="6" ht="11.25" customHeight="1" x14ac:dyDescent="0.25"/>
    <row r="7" ht="11.25" customHeight="1" x14ac:dyDescent="0.25"/>
    <row r="8" ht="11.25" customHeight="1" x14ac:dyDescent="0.25"/>
    <row r="9" ht="11.25" customHeight="1" x14ac:dyDescent="0.25"/>
    <row r="10" ht="11.25" customHeight="1" x14ac:dyDescent="0.25"/>
    <row r="11" ht="11.25" customHeight="1" x14ac:dyDescent="0.25"/>
    <row r="12" ht="11.25" customHeight="1" x14ac:dyDescent="0.25"/>
    <row r="13" ht="11.25" customHeight="1" x14ac:dyDescent="0.25"/>
    <row r="14" ht="11.25" customHeight="1" x14ac:dyDescent="0.25"/>
    <row r="15" ht="11.25" customHeight="1" x14ac:dyDescent="0.25"/>
    <row r="16" ht="11.25" customHeight="1" x14ac:dyDescent="0.25"/>
    <row r="17" ht="11.25" customHeight="1" x14ac:dyDescent="0.25"/>
    <row r="18" ht="11.25" customHeight="1" x14ac:dyDescent="0.25"/>
    <row r="19" ht="11.25" customHeight="1" x14ac:dyDescent="0.25"/>
    <row r="20" ht="11.25" customHeight="1" x14ac:dyDescent="0.25"/>
    <row r="21" ht="11.25" customHeight="1" x14ac:dyDescent="0.25"/>
    <row r="22" ht="11.25" customHeight="1" x14ac:dyDescent="0.25"/>
    <row r="23" ht="11.25" customHeight="1" x14ac:dyDescent="0.25"/>
    <row r="24" ht="11.25" customHeight="1" x14ac:dyDescent="0.25"/>
    <row r="25" ht="11.25" customHeight="1" x14ac:dyDescent="0.25"/>
    <row r="26" ht="11.25" customHeight="1" x14ac:dyDescent="0.25"/>
    <row r="27" ht="11.25" customHeight="1" x14ac:dyDescent="0.25"/>
    <row r="28" ht="11.25" customHeight="1" x14ac:dyDescent="0.25"/>
    <row r="29" ht="11.25" customHeight="1" x14ac:dyDescent="0.25"/>
    <row r="30" ht="11.25" customHeight="1" x14ac:dyDescent="0.25"/>
    <row r="31" ht="11.25" customHeight="1" x14ac:dyDescent="0.25"/>
    <row r="32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  <row r="201" ht="11.25" customHeight="1" x14ac:dyDescent="0.25"/>
    <row r="202" ht="11.25" customHeight="1" x14ac:dyDescent="0.25"/>
    <row r="203" ht="11.25" customHeight="1" x14ac:dyDescent="0.25"/>
    <row r="204" ht="11.25" customHeight="1" x14ac:dyDescent="0.25"/>
    <row r="205" ht="11.25" customHeight="1" x14ac:dyDescent="0.25"/>
    <row r="206" ht="11.25" customHeight="1" x14ac:dyDescent="0.25"/>
    <row r="207" ht="11.25" customHeight="1" x14ac:dyDescent="0.25"/>
    <row r="208" ht="11.25" customHeight="1" x14ac:dyDescent="0.25"/>
    <row r="209" ht="11.25" customHeight="1" x14ac:dyDescent="0.25"/>
    <row r="210" ht="11.25" customHeight="1" x14ac:dyDescent="0.25"/>
    <row r="211" ht="11.25" customHeight="1" x14ac:dyDescent="0.25"/>
    <row r="212" ht="11.25" customHeight="1" x14ac:dyDescent="0.25"/>
    <row r="213" ht="11.25" customHeight="1" x14ac:dyDescent="0.25"/>
    <row r="214" ht="11.25" customHeight="1" x14ac:dyDescent="0.25"/>
    <row r="215" ht="11.25" customHeight="1" x14ac:dyDescent="0.25"/>
    <row r="216" ht="11.25" customHeight="1" x14ac:dyDescent="0.25"/>
    <row r="217" ht="11.25" customHeight="1" x14ac:dyDescent="0.25"/>
    <row r="218" ht="11.25" customHeight="1" x14ac:dyDescent="0.25"/>
    <row r="219" ht="11.25" customHeight="1" x14ac:dyDescent="0.25"/>
    <row r="220" ht="11.25" customHeight="1" x14ac:dyDescent="0.25"/>
    <row r="221" ht="11.25" customHeight="1" x14ac:dyDescent="0.25"/>
    <row r="222" ht="11.25" customHeight="1" x14ac:dyDescent="0.25"/>
    <row r="223" ht="11.25" customHeight="1" x14ac:dyDescent="0.25"/>
    <row r="224" ht="11.25" customHeight="1" x14ac:dyDescent="0.25"/>
    <row r="225" ht="11.25" customHeight="1" x14ac:dyDescent="0.25"/>
    <row r="226" ht="11.25" customHeight="1" x14ac:dyDescent="0.25"/>
    <row r="227" ht="11.25" customHeight="1" x14ac:dyDescent="0.25"/>
    <row r="228" ht="11.25" customHeight="1" x14ac:dyDescent="0.25"/>
    <row r="229" ht="11.25" customHeight="1" x14ac:dyDescent="0.25"/>
    <row r="230" ht="11.25" customHeight="1" x14ac:dyDescent="0.25"/>
    <row r="231" ht="11.25" customHeight="1" x14ac:dyDescent="0.25"/>
    <row r="232" ht="11.25" customHeight="1" x14ac:dyDescent="0.25"/>
    <row r="233" ht="11.25" customHeight="1" x14ac:dyDescent="0.25"/>
    <row r="234" ht="11.25" customHeight="1" x14ac:dyDescent="0.25"/>
    <row r="235" ht="11.25" customHeight="1" x14ac:dyDescent="0.25"/>
    <row r="236" ht="11.25" customHeight="1" x14ac:dyDescent="0.25"/>
    <row r="237" ht="11.25" customHeight="1" x14ac:dyDescent="0.25"/>
    <row r="238" ht="11.25" customHeight="1" x14ac:dyDescent="0.25"/>
    <row r="239" ht="11.25" customHeight="1" x14ac:dyDescent="0.25"/>
    <row r="240" ht="11.25" customHeight="1" x14ac:dyDescent="0.25"/>
    <row r="241" ht="11.25" customHeight="1" x14ac:dyDescent="0.25"/>
    <row r="242" ht="11.25" customHeight="1" x14ac:dyDescent="0.25"/>
    <row r="243" ht="11.25" customHeight="1" x14ac:dyDescent="0.25"/>
    <row r="244" ht="11.25" customHeight="1" x14ac:dyDescent="0.25"/>
    <row r="245" ht="11.25" customHeight="1" x14ac:dyDescent="0.25"/>
    <row r="246" ht="11.25" customHeight="1" x14ac:dyDescent="0.25"/>
    <row r="247" ht="11.25" customHeight="1" x14ac:dyDescent="0.25"/>
    <row r="248" ht="11.25" customHeight="1" x14ac:dyDescent="0.25"/>
    <row r="249" ht="11.25" customHeight="1" x14ac:dyDescent="0.25"/>
    <row r="250" ht="11.25" customHeight="1" x14ac:dyDescent="0.25"/>
    <row r="251" ht="11.25" customHeight="1" x14ac:dyDescent="0.25"/>
    <row r="252" ht="11.25" customHeight="1" x14ac:dyDescent="0.25"/>
    <row r="253" ht="11.25" customHeight="1" x14ac:dyDescent="0.25"/>
    <row r="254" ht="11.25" customHeight="1" x14ac:dyDescent="0.25"/>
    <row r="255" ht="11.25" customHeight="1" x14ac:dyDescent="0.25"/>
    <row r="256" ht="11.25" customHeight="1" x14ac:dyDescent="0.25"/>
    <row r="257" ht="11.25" customHeight="1" x14ac:dyDescent="0.25"/>
    <row r="258" ht="11.25" customHeight="1" x14ac:dyDescent="0.25"/>
    <row r="259" ht="11.25" customHeight="1" x14ac:dyDescent="0.25"/>
    <row r="260" ht="11.25" customHeight="1" x14ac:dyDescent="0.25"/>
    <row r="261" ht="11.25" customHeight="1" x14ac:dyDescent="0.25"/>
    <row r="262" ht="11.25" customHeight="1" x14ac:dyDescent="0.25"/>
    <row r="263" ht="11.25" customHeight="1" x14ac:dyDescent="0.25"/>
    <row r="264" ht="11.25" customHeight="1" x14ac:dyDescent="0.25"/>
    <row r="265" ht="11.25" customHeight="1" x14ac:dyDescent="0.25"/>
    <row r="266" ht="11.25" customHeight="1" x14ac:dyDescent="0.25"/>
    <row r="267" ht="11.25" customHeight="1" x14ac:dyDescent="0.25"/>
    <row r="268" ht="11.25" customHeight="1" x14ac:dyDescent="0.25"/>
    <row r="269" ht="11.25" customHeight="1" x14ac:dyDescent="0.25"/>
    <row r="270" ht="11.25" customHeight="1" x14ac:dyDescent="0.25"/>
    <row r="271" ht="11.25" customHeight="1" x14ac:dyDescent="0.25"/>
    <row r="272" ht="11.25" customHeight="1" x14ac:dyDescent="0.25"/>
    <row r="273" ht="11.25" customHeight="1" x14ac:dyDescent="0.25"/>
    <row r="274" ht="11.25" customHeight="1" x14ac:dyDescent="0.25"/>
    <row r="275" ht="11.25" customHeight="1" x14ac:dyDescent="0.25"/>
    <row r="276" ht="11.25" customHeight="1" x14ac:dyDescent="0.25"/>
    <row r="277" ht="11.25" customHeight="1" x14ac:dyDescent="0.25"/>
    <row r="278" ht="11.25" customHeight="1" x14ac:dyDescent="0.25"/>
    <row r="279" ht="11.25" customHeight="1" x14ac:dyDescent="0.25"/>
    <row r="280" ht="11.25" customHeight="1" x14ac:dyDescent="0.25"/>
    <row r="281" ht="11.25" customHeight="1" x14ac:dyDescent="0.25"/>
    <row r="282" ht="11.25" customHeight="1" x14ac:dyDescent="0.25"/>
    <row r="283" ht="11.25" customHeight="1" x14ac:dyDescent="0.25"/>
    <row r="284" ht="11.25" customHeight="1" x14ac:dyDescent="0.25"/>
    <row r="285" ht="11.25" customHeight="1" x14ac:dyDescent="0.25"/>
    <row r="286" ht="11.25" customHeight="1" x14ac:dyDescent="0.25"/>
    <row r="287" ht="11.25" customHeight="1" x14ac:dyDescent="0.25"/>
    <row r="288" ht="11.25" customHeight="1" x14ac:dyDescent="0.25"/>
    <row r="289" ht="11.25" customHeight="1" x14ac:dyDescent="0.25"/>
    <row r="290" ht="11.25" customHeight="1" x14ac:dyDescent="0.25"/>
    <row r="291" ht="11.25" customHeight="1" x14ac:dyDescent="0.25"/>
    <row r="292" ht="11.25" customHeight="1" x14ac:dyDescent="0.25"/>
    <row r="293" ht="11.25" customHeight="1" x14ac:dyDescent="0.25"/>
    <row r="294" ht="11.25" customHeight="1" x14ac:dyDescent="0.25"/>
    <row r="295" ht="11.25" customHeight="1" x14ac:dyDescent="0.25"/>
    <row r="296" ht="11.25" customHeight="1" x14ac:dyDescent="0.25"/>
    <row r="297" ht="11.25" customHeight="1" x14ac:dyDescent="0.25"/>
    <row r="298" ht="11.25" customHeight="1" x14ac:dyDescent="0.25"/>
    <row r="299" ht="11.25" customHeight="1" x14ac:dyDescent="0.25"/>
    <row r="300" ht="11.25" customHeight="1" x14ac:dyDescent="0.25"/>
    <row r="301" ht="11.25" customHeight="1" x14ac:dyDescent="0.25"/>
    <row r="302" ht="11.25" customHeight="1" x14ac:dyDescent="0.25"/>
    <row r="303" ht="11.25" customHeight="1" x14ac:dyDescent="0.25"/>
    <row r="304" ht="11.25" customHeight="1" x14ac:dyDescent="0.25"/>
    <row r="305" ht="11.25" customHeight="1" x14ac:dyDescent="0.25"/>
    <row r="306" ht="11.25" customHeight="1" x14ac:dyDescent="0.25"/>
    <row r="307" ht="11.25" customHeight="1" x14ac:dyDescent="0.25"/>
    <row r="308" ht="11.25" customHeight="1" x14ac:dyDescent="0.25"/>
    <row r="309" ht="11.25" customHeight="1" x14ac:dyDescent="0.25"/>
    <row r="310" ht="11.25" customHeight="1" x14ac:dyDescent="0.25"/>
    <row r="311" ht="11.25" customHeight="1" x14ac:dyDescent="0.25"/>
    <row r="312" ht="11.25" customHeight="1" x14ac:dyDescent="0.25"/>
    <row r="313" ht="11.25" customHeight="1" x14ac:dyDescent="0.25"/>
    <row r="314" ht="11.25" customHeight="1" x14ac:dyDescent="0.25"/>
    <row r="315" ht="11.25" customHeight="1" x14ac:dyDescent="0.25"/>
    <row r="316" ht="11.25" customHeight="1" x14ac:dyDescent="0.25"/>
    <row r="317" ht="11.25" customHeight="1" x14ac:dyDescent="0.25"/>
    <row r="318" ht="11.25" customHeight="1" x14ac:dyDescent="0.25"/>
    <row r="319" ht="11.25" customHeight="1" x14ac:dyDescent="0.25"/>
    <row r="320" ht="11.25" customHeight="1" x14ac:dyDescent="0.25"/>
    <row r="321" ht="11.25" customHeight="1" x14ac:dyDescent="0.25"/>
    <row r="322" ht="11.25" customHeight="1" x14ac:dyDescent="0.25"/>
    <row r="323" ht="11.25" customHeight="1" x14ac:dyDescent="0.25"/>
    <row r="324" ht="11.25" customHeight="1" x14ac:dyDescent="0.25"/>
    <row r="325" ht="11.25" customHeight="1" x14ac:dyDescent="0.25"/>
    <row r="326" ht="11.25" customHeight="1" x14ac:dyDescent="0.25"/>
    <row r="327" ht="11.25" customHeight="1" x14ac:dyDescent="0.25"/>
    <row r="328" ht="11.25" customHeight="1" x14ac:dyDescent="0.25"/>
    <row r="329" ht="11.25" customHeight="1" x14ac:dyDescent="0.25"/>
    <row r="330" ht="11.25" customHeight="1" x14ac:dyDescent="0.25"/>
    <row r="331" ht="11.25" customHeight="1" x14ac:dyDescent="0.25"/>
    <row r="332" ht="11.25" customHeight="1" x14ac:dyDescent="0.25"/>
    <row r="333" ht="11.25" customHeight="1" x14ac:dyDescent="0.25"/>
    <row r="334" ht="11.25" customHeight="1" x14ac:dyDescent="0.25"/>
    <row r="335" ht="11.25" customHeight="1" x14ac:dyDescent="0.25"/>
    <row r="336" ht="11.25" customHeight="1" x14ac:dyDescent="0.25"/>
    <row r="337" ht="11.25" customHeight="1" x14ac:dyDescent="0.25"/>
    <row r="338" ht="11.25" customHeight="1" x14ac:dyDescent="0.25"/>
    <row r="339" ht="11.25" customHeight="1" x14ac:dyDescent="0.25"/>
    <row r="340" ht="11.25" customHeight="1" x14ac:dyDescent="0.25"/>
    <row r="341" ht="11.25" customHeight="1" x14ac:dyDescent="0.25"/>
    <row r="342" ht="11.25" customHeight="1" x14ac:dyDescent="0.25"/>
    <row r="343" ht="11.25" customHeight="1" x14ac:dyDescent="0.25"/>
    <row r="344" ht="11.25" customHeight="1" x14ac:dyDescent="0.25"/>
    <row r="345" ht="11.25" customHeight="1" x14ac:dyDescent="0.25"/>
    <row r="346" ht="11.25" customHeight="1" x14ac:dyDescent="0.25"/>
    <row r="347" ht="11.25" customHeight="1" x14ac:dyDescent="0.25"/>
    <row r="348" ht="11.25" customHeight="1" x14ac:dyDescent="0.25"/>
    <row r="349" ht="11.25" customHeight="1" x14ac:dyDescent="0.25"/>
    <row r="350" ht="11.25" customHeight="1" x14ac:dyDescent="0.25"/>
    <row r="351" ht="11.25" customHeight="1" x14ac:dyDescent="0.25"/>
    <row r="352" ht="11.25" customHeight="1" x14ac:dyDescent="0.25"/>
    <row r="353" ht="11.25" customHeight="1" x14ac:dyDescent="0.25"/>
    <row r="354" ht="11.25" customHeight="1" x14ac:dyDescent="0.25"/>
    <row r="355" ht="11.25" customHeight="1" x14ac:dyDescent="0.25"/>
    <row r="356" ht="11.25" customHeight="1" x14ac:dyDescent="0.25"/>
    <row r="357" ht="11.25" customHeight="1" x14ac:dyDescent="0.25"/>
    <row r="358" ht="11.25" customHeight="1" x14ac:dyDescent="0.25"/>
    <row r="359" ht="11.25" customHeight="1" x14ac:dyDescent="0.25"/>
    <row r="360" ht="11.25" customHeight="1" x14ac:dyDescent="0.25"/>
    <row r="361" ht="11.25" customHeight="1" x14ac:dyDescent="0.25"/>
    <row r="362" ht="11.25" customHeight="1" x14ac:dyDescent="0.25"/>
    <row r="363" ht="11.25" customHeight="1" x14ac:dyDescent="0.25"/>
    <row r="364" ht="11.25" customHeight="1" x14ac:dyDescent="0.25"/>
    <row r="365" ht="11.25" customHeight="1" x14ac:dyDescent="0.25"/>
    <row r="366" ht="11.25" customHeight="1" x14ac:dyDescent="0.25"/>
    <row r="367" ht="11.25" customHeight="1" x14ac:dyDescent="0.25"/>
    <row r="368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  <row r="380" ht="11.25" customHeight="1" x14ac:dyDescent="0.25"/>
    <row r="381" ht="11.25" customHeight="1" x14ac:dyDescent="0.25"/>
    <row r="382" ht="11.25" customHeight="1" x14ac:dyDescent="0.25"/>
    <row r="383" ht="11.25" customHeight="1" x14ac:dyDescent="0.25"/>
    <row r="384" ht="11.25" customHeight="1" x14ac:dyDescent="0.25"/>
    <row r="385" ht="11.25" customHeight="1" x14ac:dyDescent="0.25"/>
    <row r="386" ht="11.25" customHeight="1" x14ac:dyDescent="0.25"/>
    <row r="387" ht="11.25" customHeight="1" x14ac:dyDescent="0.25"/>
    <row r="388" ht="11.25" customHeight="1" x14ac:dyDescent="0.25"/>
    <row r="389" ht="11.25" customHeight="1" x14ac:dyDescent="0.25"/>
    <row r="390" ht="11.25" customHeight="1" x14ac:dyDescent="0.25"/>
    <row r="391" ht="11.25" customHeight="1" x14ac:dyDescent="0.25"/>
    <row r="392" ht="11.25" customHeight="1" x14ac:dyDescent="0.25"/>
    <row r="393" ht="11.25" customHeight="1" x14ac:dyDescent="0.25"/>
    <row r="394" ht="11.25" customHeight="1" x14ac:dyDescent="0.25"/>
    <row r="395" ht="11.25" customHeight="1" x14ac:dyDescent="0.25"/>
    <row r="396" ht="11.25" customHeight="1" x14ac:dyDescent="0.25"/>
    <row r="397" ht="11.25" customHeight="1" x14ac:dyDescent="0.25"/>
    <row r="398" ht="11.25" customHeight="1" x14ac:dyDescent="0.25"/>
    <row r="399" ht="11.25" customHeight="1" x14ac:dyDescent="0.25"/>
    <row r="400" ht="11.25" customHeight="1" x14ac:dyDescent="0.25"/>
    <row r="401" ht="11.25" customHeight="1" x14ac:dyDescent="0.25"/>
    <row r="402" ht="11.25" customHeight="1" x14ac:dyDescent="0.25"/>
    <row r="403" ht="11.25" customHeight="1" x14ac:dyDescent="0.25"/>
    <row r="404" ht="11.25" customHeight="1" x14ac:dyDescent="0.25"/>
    <row r="405" ht="11.25" customHeight="1" x14ac:dyDescent="0.25"/>
    <row r="406" ht="11.25" customHeight="1" x14ac:dyDescent="0.25"/>
    <row r="407" ht="11.25" customHeight="1" x14ac:dyDescent="0.25"/>
    <row r="408" ht="11.25" customHeight="1" x14ac:dyDescent="0.25"/>
    <row r="409" ht="11.25" customHeight="1" x14ac:dyDescent="0.25"/>
    <row r="410" ht="11.25" customHeight="1" x14ac:dyDescent="0.25"/>
    <row r="411" ht="11.25" customHeight="1" x14ac:dyDescent="0.25"/>
    <row r="412" ht="11.25" customHeight="1" x14ac:dyDescent="0.25"/>
    <row r="413" ht="11.25" customHeight="1" x14ac:dyDescent="0.25"/>
    <row r="414" ht="11.25" customHeight="1" x14ac:dyDescent="0.25"/>
    <row r="415" ht="11.25" customHeight="1" x14ac:dyDescent="0.25"/>
    <row r="416" ht="11.25" customHeight="1" x14ac:dyDescent="0.25"/>
    <row r="417" ht="11.25" customHeight="1" x14ac:dyDescent="0.25"/>
    <row r="418" ht="11.25" customHeight="1" x14ac:dyDescent="0.25"/>
    <row r="419" ht="11.25" customHeight="1" x14ac:dyDescent="0.25"/>
    <row r="420" ht="11.25" customHeight="1" x14ac:dyDescent="0.25"/>
    <row r="421" ht="11.25" customHeight="1" x14ac:dyDescent="0.25"/>
    <row r="422" ht="11.25" customHeight="1" x14ac:dyDescent="0.25"/>
    <row r="423" ht="11.25" customHeight="1" x14ac:dyDescent="0.25"/>
    <row r="424" ht="11.25" customHeight="1" x14ac:dyDescent="0.25"/>
    <row r="425" ht="11.25" customHeight="1" x14ac:dyDescent="0.25"/>
    <row r="426" ht="11.25" customHeight="1" x14ac:dyDescent="0.25"/>
    <row r="427" ht="11.25" customHeight="1" x14ac:dyDescent="0.25"/>
    <row r="428" ht="11.25" customHeight="1" x14ac:dyDescent="0.25"/>
    <row r="429" ht="11.25" customHeight="1" x14ac:dyDescent="0.25"/>
    <row r="430" ht="11.25" customHeight="1" x14ac:dyDescent="0.25"/>
    <row r="431" ht="11.25" customHeight="1" x14ac:dyDescent="0.25"/>
    <row r="432" ht="11.25" customHeight="1" x14ac:dyDescent="0.25"/>
    <row r="433" ht="11.25" customHeight="1" x14ac:dyDescent="0.25"/>
    <row r="434" ht="11.25" customHeight="1" x14ac:dyDescent="0.25"/>
    <row r="435" ht="11.25" customHeight="1" x14ac:dyDescent="0.25"/>
    <row r="436" ht="11.25" customHeight="1" x14ac:dyDescent="0.25"/>
    <row r="437" ht="11.25" customHeight="1" x14ac:dyDescent="0.25"/>
    <row r="438" ht="11.25" customHeight="1" x14ac:dyDescent="0.25"/>
    <row r="439" ht="11.25" customHeight="1" x14ac:dyDescent="0.25"/>
    <row r="440" ht="11.25" customHeight="1" x14ac:dyDescent="0.25"/>
    <row r="441" ht="11.25" customHeight="1" x14ac:dyDescent="0.25"/>
    <row r="442" ht="11.25" customHeight="1" x14ac:dyDescent="0.25"/>
    <row r="443" ht="11.25" customHeight="1" x14ac:dyDescent="0.25"/>
    <row r="444" ht="11.25" customHeight="1" x14ac:dyDescent="0.25"/>
    <row r="445" ht="11.25" customHeight="1" x14ac:dyDescent="0.25"/>
    <row r="446" ht="11.25" customHeight="1" x14ac:dyDescent="0.25"/>
    <row r="447" ht="11.25" customHeight="1" x14ac:dyDescent="0.25"/>
    <row r="448" ht="11.25" customHeight="1" x14ac:dyDescent="0.25"/>
    <row r="449" ht="11.25" customHeight="1" x14ac:dyDescent="0.25"/>
    <row r="450" ht="11.25" customHeight="1" x14ac:dyDescent="0.25"/>
    <row r="451" ht="11.25" customHeight="1" x14ac:dyDescent="0.25"/>
    <row r="452" ht="11.25" customHeight="1" x14ac:dyDescent="0.25"/>
    <row r="453" ht="11.25" customHeight="1" x14ac:dyDescent="0.25"/>
    <row r="454" ht="11.25" customHeight="1" x14ac:dyDescent="0.25"/>
    <row r="455" ht="11.25" customHeight="1" x14ac:dyDescent="0.25"/>
    <row r="456" ht="11.25" customHeight="1" x14ac:dyDescent="0.25"/>
    <row r="457" ht="11.25" customHeight="1" x14ac:dyDescent="0.25"/>
    <row r="458" ht="11.25" customHeight="1" x14ac:dyDescent="0.25"/>
    <row r="459" ht="11.25" customHeight="1" x14ac:dyDescent="0.25"/>
    <row r="460" ht="11.25" customHeight="1" x14ac:dyDescent="0.25"/>
    <row r="461" ht="11.25" customHeight="1" x14ac:dyDescent="0.25"/>
    <row r="462" ht="11.25" customHeight="1" x14ac:dyDescent="0.25"/>
    <row r="463" ht="11.25" customHeight="1" x14ac:dyDescent="0.25"/>
    <row r="464" ht="11.25" customHeight="1" x14ac:dyDescent="0.25"/>
    <row r="465" ht="11.25" customHeight="1" x14ac:dyDescent="0.25"/>
    <row r="466" ht="11.25" customHeight="1" x14ac:dyDescent="0.25"/>
    <row r="467" ht="11.25" customHeight="1" x14ac:dyDescent="0.25"/>
    <row r="468" ht="11.25" customHeight="1" x14ac:dyDescent="0.25"/>
    <row r="469" ht="11.25" customHeight="1" x14ac:dyDescent="0.25"/>
    <row r="470" ht="11.25" customHeight="1" x14ac:dyDescent="0.25"/>
    <row r="471" ht="11.25" customHeight="1" x14ac:dyDescent="0.25"/>
    <row r="472" ht="11.25" customHeight="1" x14ac:dyDescent="0.25"/>
    <row r="473" ht="11.25" customHeight="1" x14ac:dyDescent="0.25"/>
    <row r="474" ht="11.25" customHeight="1" x14ac:dyDescent="0.25"/>
    <row r="475" ht="11.25" customHeight="1" x14ac:dyDescent="0.25"/>
    <row r="476" ht="11.25" customHeight="1" x14ac:dyDescent="0.25"/>
    <row r="477" ht="11.25" customHeight="1" x14ac:dyDescent="0.25"/>
    <row r="478" ht="11.25" customHeight="1" x14ac:dyDescent="0.25"/>
    <row r="479" ht="11.25" customHeight="1" x14ac:dyDescent="0.25"/>
    <row r="480" ht="11.25" customHeight="1" x14ac:dyDescent="0.25"/>
    <row r="481" ht="11.25" customHeight="1" x14ac:dyDescent="0.25"/>
    <row r="482" ht="11.25" customHeight="1" x14ac:dyDescent="0.25"/>
    <row r="483" ht="11.25" customHeight="1" x14ac:dyDescent="0.25"/>
    <row r="484" ht="11.25" customHeight="1" x14ac:dyDescent="0.25"/>
    <row r="485" ht="11.25" customHeight="1" x14ac:dyDescent="0.25"/>
    <row r="486" ht="11.25" customHeight="1" x14ac:dyDescent="0.25"/>
    <row r="487" ht="11.25" customHeight="1" x14ac:dyDescent="0.25"/>
    <row r="488" ht="11.25" customHeight="1" x14ac:dyDescent="0.25"/>
    <row r="489" ht="11.25" customHeight="1" x14ac:dyDescent="0.25"/>
    <row r="490" ht="11.25" customHeight="1" x14ac:dyDescent="0.25"/>
    <row r="491" ht="11.25" customHeight="1" x14ac:dyDescent="0.25"/>
    <row r="492" ht="11.25" customHeight="1" x14ac:dyDescent="0.25"/>
    <row r="493" ht="11.25" customHeight="1" x14ac:dyDescent="0.25"/>
    <row r="494" ht="11.25" customHeight="1" x14ac:dyDescent="0.25"/>
    <row r="495" ht="11.25" customHeight="1" x14ac:dyDescent="0.25"/>
    <row r="496" ht="11.25" customHeight="1" x14ac:dyDescent="0.25"/>
    <row r="497" ht="11.25" customHeight="1" x14ac:dyDescent="0.25"/>
    <row r="498" ht="11.25" customHeight="1" x14ac:dyDescent="0.25"/>
    <row r="499" ht="11.25" customHeight="1" x14ac:dyDescent="0.25"/>
    <row r="500" ht="11.25" customHeight="1" x14ac:dyDescent="0.25"/>
    <row r="501" ht="11.25" customHeight="1" x14ac:dyDescent="0.25"/>
    <row r="502" ht="11.25" customHeight="1" x14ac:dyDescent="0.25"/>
    <row r="503" ht="11.25" customHeight="1" x14ac:dyDescent="0.25"/>
    <row r="504" ht="11.25" customHeight="1" x14ac:dyDescent="0.25"/>
    <row r="505" ht="11.25" customHeight="1" x14ac:dyDescent="0.25"/>
    <row r="506" ht="11.25" customHeight="1" x14ac:dyDescent="0.25"/>
    <row r="507" ht="11.25" customHeight="1" x14ac:dyDescent="0.25"/>
    <row r="508" ht="11.25" customHeight="1" x14ac:dyDescent="0.25"/>
    <row r="509" ht="11.25" customHeight="1" x14ac:dyDescent="0.25"/>
    <row r="510" ht="11.25" customHeight="1" x14ac:dyDescent="0.25"/>
    <row r="511" ht="11.25" customHeight="1" x14ac:dyDescent="0.25"/>
    <row r="512" ht="11.25" customHeight="1" x14ac:dyDescent="0.25"/>
    <row r="513" ht="11.25" customHeight="1" x14ac:dyDescent="0.25"/>
    <row r="514" ht="11.25" customHeight="1" x14ac:dyDescent="0.25"/>
    <row r="515" ht="11.25" customHeight="1" x14ac:dyDescent="0.25"/>
    <row r="516" ht="11.25" customHeight="1" x14ac:dyDescent="0.25"/>
    <row r="517" ht="11.25" customHeight="1" x14ac:dyDescent="0.25"/>
    <row r="518" ht="11.25" customHeight="1" x14ac:dyDescent="0.25"/>
    <row r="519" ht="11.25" customHeight="1" x14ac:dyDescent="0.25"/>
    <row r="520" ht="11.25" customHeight="1" x14ac:dyDescent="0.25"/>
    <row r="521" ht="11.25" customHeight="1" x14ac:dyDescent="0.25"/>
    <row r="522" ht="11.25" customHeight="1" x14ac:dyDescent="0.25"/>
    <row r="523" ht="11.25" customHeight="1" x14ac:dyDescent="0.25"/>
    <row r="524" ht="11.25" customHeight="1" x14ac:dyDescent="0.25"/>
    <row r="525" ht="11.25" customHeight="1" x14ac:dyDescent="0.25"/>
    <row r="526" ht="11.25" customHeight="1" x14ac:dyDescent="0.25"/>
    <row r="527" ht="11.25" customHeight="1" x14ac:dyDescent="0.25"/>
    <row r="528" ht="11.25" customHeight="1" x14ac:dyDescent="0.25"/>
    <row r="529" ht="11.25" customHeight="1" x14ac:dyDescent="0.25"/>
    <row r="530" ht="11.25" customHeight="1" x14ac:dyDescent="0.25"/>
    <row r="531" ht="11.25" customHeight="1" x14ac:dyDescent="0.25"/>
    <row r="532" ht="11.25" customHeight="1" x14ac:dyDescent="0.25"/>
    <row r="533" ht="11.25" customHeight="1" x14ac:dyDescent="0.25"/>
    <row r="534" ht="11.25" customHeight="1" x14ac:dyDescent="0.25"/>
    <row r="535" ht="11.25" customHeight="1" x14ac:dyDescent="0.25"/>
    <row r="536" ht="11.25" customHeight="1" x14ac:dyDescent="0.25"/>
    <row r="537" ht="11.25" customHeight="1" x14ac:dyDescent="0.25"/>
    <row r="538" ht="11.25" customHeight="1" x14ac:dyDescent="0.25"/>
    <row r="539" ht="11.25" customHeight="1" x14ac:dyDescent="0.25"/>
    <row r="540" ht="11.25" customHeight="1" x14ac:dyDescent="0.25"/>
    <row r="541" ht="11.25" customHeight="1" x14ac:dyDescent="0.25"/>
    <row r="542" ht="11.25" customHeight="1" x14ac:dyDescent="0.25"/>
    <row r="543" ht="11.25" customHeight="1" x14ac:dyDescent="0.25"/>
    <row r="544" ht="11.25" customHeight="1" x14ac:dyDescent="0.25"/>
    <row r="545" ht="11.25" customHeight="1" x14ac:dyDescent="0.25"/>
    <row r="546" ht="11.25" customHeight="1" x14ac:dyDescent="0.25"/>
    <row r="547" ht="11.25" customHeight="1" x14ac:dyDescent="0.25"/>
    <row r="548" ht="11.25" customHeight="1" x14ac:dyDescent="0.25"/>
    <row r="549" ht="11.25" customHeight="1" x14ac:dyDescent="0.25"/>
    <row r="550" ht="11.25" customHeight="1" x14ac:dyDescent="0.25"/>
    <row r="551" ht="11.25" customHeight="1" x14ac:dyDescent="0.25"/>
    <row r="552" ht="11.25" customHeight="1" x14ac:dyDescent="0.25"/>
    <row r="553" ht="11.25" customHeight="1" x14ac:dyDescent="0.25"/>
    <row r="554" ht="11.25" customHeight="1" x14ac:dyDescent="0.25"/>
    <row r="555" ht="11.25" customHeight="1" x14ac:dyDescent="0.25"/>
    <row r="556" ht="11.25" customHeight="1" x14ac:dyDescent="0.25"/>
    <row r="557" ht="11.25" customHeight="1" x14ac:dyDescent="0.25"/>
    <row r="558" ht="11.25" customHeight="1" x14ac:dyDescent="0.25"/>
    <row r="559" ht="11.25" customHeight="1" x14ac:dyDescent="0.25"/>
    <row r="560" ht="11.25" customHeight="1" x14ac:dyDescent="0.25"/>
    <row r="561" ht="11.25" customHeight="1" x14ac:dyDescent="0.25"/>
    <row r="562" ht="11.25" customHeight="1" x14ac:dyDescent="0.25"/>
    <row r="563" ht="11.25" customHeight="1" x14ac:dyDescent="0.25"/>
    <row r="564" ht="11.25" customHeight="1" x14ac:dyDescent="0.25"/>
    <row r="565" ht="11.25" customHeight="1" x14ac:dyDescent="0.25"/>
    <row r="566" ht="11.25" customHeight="1" x14ac:dyDescent="0.25"/>
    <row r="567" ht="11.25" customHeight="1" x14ac:dyDescent="0.25"/>
    <row r="568" ht="11.25" customHeight="1" x14ac:dyDescent="0.25"/>
    <row r="569" ht="11.25" customHeight="1" x14ac:dyDescent="0.25"/>
    <row r="570" ht="11.25" customHeight="1" x14ac:dyDescent="0.25"/>
    <row r="571" ht="11.25" customHeight="1" x14ac:dyDescent="0.25"/>
    <row r="572" ht="11.25" customHeight="1" x14ac:dyDescent="0.25"/>
    <row r="573" ht="11.25" customHeight="1" x14ac:dyDescent="0.25"/>
    <row r="574" ht="11.25" customHeight="1" x14ac:dyDescent="0.25"/>
    <row r="575" ht="11.25" customHeight="1" x14ac:dyDescent="0.25"/>
    <row r="576" ht="11.25" customHeight="1" x14ac:dyDescent="0.25"/>
    <row r="577" ht="11.25" customHeight="1" x14ac:dyDescent="0.25"/>
    <row r="578" ht="11.25" customHeight="1" x14ac:dyDescent="0.25"/>
    <row r="579" ht="11.25" customHeight="1" x14ac:dyDescent="0.25"/>
    <row r="580" ht="11.25" customHeight="1" x14ac:dyDescent="0.25"/>
    <row r="581" ht="11.25" customHeight="1" x14ac:dyDescent="0.25"/>
    <row r="582" ht="11.25" customHeight="1" x14ac:dyDescent="0.25"/>
    <row r="583" ht="11.25" customHeight="1" x14ac:dyDescent="0.25"/>
    <row r="584" ht="11.25" customHeight="1" x14ac:dyDescent="0.25"/>
    <row r="585" ht="11.25" customHeight="1" x14ac:dyDescent="0.25"/>
    <row r="586" ht="11.25" customHeight="1" x14ac:dyDescent="0.25"/>
    <row r="587" ht="11.25" customHeight="1" x14ac:dyDescent="0.25"/>
    <row r="588" ht="11.25" customHeight="1" x14ac:dyDescent="0.25"/>
    <row r="589" ht="11.25" customHeight="1" x14ac:dyDescent="0.25"/>
    <row r="590" ht="11.25" customHeight="1" x14ac:dyDescent="0.25"/>
    <row r="591" ht="11.25" customHeight="1" x14ac:dyDescent="0.25"/>
    <row r="592" ht="11.25" customHeight="1" x14ac:dyDescent="0.25"/>
    <row r="593" ht="11.25" customHeight="1" x14ac:dyDescent="0.25"/>
    <row r="594" ht="11.25" customHeight="1" x14ac:dyDescent="0.25"/>
    <row r="595" ht="11.25" customHeight="1" x14ac:dyDescent="0.25"/>
    <row r="596" ht="11.25" customHeight="1" x14ac:dyDescent="0.25"/>
    <row r="597" ht="11.25" customHeight="1" x14ac:dyDescent="0.25"/>
    <row r="598" ht="11.25" customHeight="1" x14ac:dyDescent="0.25"/>
    <row r="599" ht="11.25" customHeight="1" x14ac:dyDescent="0.25"/>
    <row r="600" ht="11.25" customHeight="1" x14ac:dyDescent="0.25"/>
    <row r="601" ht="11.25" customHeight="1" x14ac:dyDescent="0.25"/>
    <row r="602" ht="11.25" customHeight="1" x14ac:dyDescent="0.25"/>
    <row r="603" ht="11.25" customHeight="1" x14ac:dyDescent="0.25"/>
    <row r="604" ht="11.25" customHeight="1" x14ac:dyDescent="0.25"/>
    <row r="605" ht="11.25" customHeight="1" x14ac:dyDescent="0.25"/>
    <row r="606" ht="11.25" customHeight="1" x14ac:dyDescent="0.25"/>
    <row r="607" ht="11.25" customHeight="1" x14ac:dyDescent="0.25"/>
    <row r="608" ht="11.25" customHeight="1" x14ac:dyDescent="0.25"/>
    <row r="609" ht="11.25" customHeight="1" x14ac:dyDescent="0.25"/>
    <row r="610" ht="11.25" customHeight="1" x14ac:dyDescent="0.25"/>
    <row r="611" ht="11.25" customHeight="1" x14ac:dyDescent="0.25"/>
    <row r="612" ht="11.25" customHeight="1" x14ac:dyDescent="0.25"/>
    <row r="613" ht="11.25" customHeight="1" x14ac:dyDescent="0.25"/>
    <row r="614" ht="11.25" customHeight="1" x14ac:dyDescent="0.25"/>
    <row r="615" ht="11.25" customHeight="1" x14ac:dyDescent="0.25"/>
    <row r="616" ht="11.25" customHeight="1" x14ac:dyDescent="0.25"/>
    <row r="617" ht="11.25" customHeight="1" x14ac:dyDescent="0.25"/>
    <row r="618" ht="11.25" customHeight="1" x14ac:dyDescent="0.25"/>
    <row r="619" ht="11.25" customHeight="1" x14ac:dyDescent="0.25"/>
    <row r="620" ht="11.25" customHeight="1" x14ac:dyDescent="0.25"/>
    <row r="621" ht="11.25" customHeight="1" x14ac:dyDescent="0.25"/>
    <row r="622" ht="11.25" customHeight="1" x14ac:dyDescent="0.25"/>
    <row r="623" ht="11.25" customHeight="1" x14ac:dyDescent="0.25"/>
    <row r="624" ht="11.25" customHeight="1" x14ac:dyDescent="0.25"/>
    <row r="625" ht="11.25" customHeight="1" x14ac:dyDescent="0.25"/>
    <row r="626" ht="11.25" customHeight="1" x14ac:dyDescent="0.25"/>
    <row r="627" ht="11.25" customHeight="1" x14ac:dyDescent="0.25"/>
    <row r="628" ht="11.25" customHeight="1" x14ac:dyDescent="0.25"/>
    <row r="629" ht="11.25" customHeight="1" x14ac:dyDescent="0.25"/>
    <row r="630" ht="11.25" customHeight="1" x14ac:dyDescent="0.25"/>
    <row r="631" ht="11.25" customHeight="1" x14ac:dyDescent="0.25"/>
    <row r="632" ht="11.25" customHeight="1" x14ac:dyDescent="0.25"/>
    <row r="633" ht="11.25" customHeight="1" x14ac:dyDescent="0.25"/>
    <row r="634" ht="11.25" customHeight="1" x14ac:dyDescent="0.25"/>
    <row r="635" ht="11.25" customHeight="1" x14ac:dyDescent="0.25"/>
    <row r="636" ht="11.25" customHeight="1" x14ac:dyDescent="0.25"/>
    <row r="637" ht="11.25" customHeight="1" x14ac:dyDescent="0.25"/>
    <row r="638" ht="11.25" customHeight="1" x14ac:dyDescent="0.25"/>
    <row r="639" ht="11.25" customHeight="1" x14ac:dyDescent="0.25"/>
    <row r="640" ht="11.25" customHeight="1" x14ac:dyDescent="0.25"/>
    <row r="641" ht="11.25" customHeight="1" x14ac:dyDescent="0.25"/>
    <row r="642" ht="11.25" customHeight="1" x14ac:dyDescent="0.25"/>
    <row r="643" ht="11.25" customHeight="1" x14ac:dyDescent="0.25"/>
    <row r="644" ht="11.25" customHeight="1" x14ac:dyDescent="0.25"/>
    <row r="645" ht="11.25" customHeight="1" x14ac:dyDescent="0.25"/>
    <row r="646" ht="11.25" customHeight="1" x14ac:dyDescent="0.25"/>
    <row r="647" ht="11.25" customHeight="1" x14ac:dyDescent="0.25"/>
    <row r="648" ht="11.25" customHeight="1" x14ac:dyDescent="0.25"/>
    <row r="649" ht="11.25" customHeight="1" x14ac:dyDescent="0.25"/>
    <row r="650" ht="11.25" customHeight="1" x14ac:dyDescent="0.25"/>
    <row r="651" ht="11.25" customHeight="1" x14ac:dyDescent="0.25"/>
    <row r="652" ht="11.25" customHeight="1" x14ac:dyDescent="0.25"/>
    <row r="653" ht="11.25" customHeight="1" x14ac:dyDescent="0.25"/>
    <row r="654" ht="11.25" customHeight="1" x14ac:dyDescent="0.25"/>
    <row r="655" ht="11.25" customHeight="1" x14ac:dyDescent="0.25"/>
    <row r="656" ht="11.25" customHeight="1" x14ac:dyDescent="0.25"/>
    <row r="657" ht="11.25" customHeight="1" x14ac:dyDescent="0.25"/>
    <row r="658" ht="11.25" customHeight="1" x14ac:dyDescent="0.25"/>
    <row r="659" ht="11.25" customHeight="1" x14ac:dyDescent="0.25"/>
    <row r="660" ht="11.25" customHeight="1" x14ac:dyDescent="0.25"/>
    <row r="661" ht="11.25" customHeight="1" x14ac:dyDescent="0.25"/>
    <row r="662" ht="11.25" customHeight="1" x14ac:dyDescent="0.25"/>
    <row r="663" ht="11.25" customHeight="1" x14ac:dyDescent="0.25"/>
    <row r="664" ht="11.25" customHeight="1" x14ac:dyDescent="0.25"/>
    <row r="665" ht="11.25" customHeight="1" x14ac:dyDescent="0.25"/>
    <row r="666" ht="11.25" customHeight="1" x14ac:dyDescent="0.25"/>
    <row r="667" ht="11.25" customHeight="1" x14ac:dyDescent="0.25"/>
    <row r="668" ht="11.25" customHeight="1" x14ac:dyDescent="0.25"/>
    <row r="669" ht="11.25" customHeight="1" x14ac:dyDescent="0.25"/>
    <row r="670" ht="11.25" customHeight="1" x14ac:dyDescent="0.25"/>
    <row r="671" ht="11.25" customHeight="1" x14ac:dyDescent="0.25"/>
    <row r="672" ht="11.25" customHeight="1" x14ac:dyDescent="0.25"/>
    <row r="673" ht="11.25" customHeight="1" x14ac:dyDescent="0.25"/>
    <row r="674" ht="11.25" customHeight="1" x14ac:dyDescent="0.25"/>
    <row r="675" ht="11.25" customHeight="1" x14ac:dyDescent="0.25"/>
    <row r="676" ht="11.25" customHeight="1" x14ac:dyDescent="0.25"/>
    <row r="677" ht="11.25" customHeight="1" x14ac:dyDescent="0.25"/>
    <row r="678" ht="11.25" customHeight="1" x14ac:dyDescent="0.25"/>
    <row r="679" ht="11.25" customHeight="1" x14ac:dyDescent="0.25"/>
    <row r="680" ht="11.25" customHeight="1" x14ac:dyDescent="0.25"/>
    <row r="681" ht="11.25" customHeight="1" x14ac:dyDescent="0.25"/>
    <row r="682" ht="11.25" customHeight="1" x14ac:dyDescent="0.25"/>
    <row r="683" ht="11.25" customHeight="1" x14ac:dyDescent="0.25"/>
    <row r="684" ht="11.25" customHeight="1" x14ac:dyDescent="0.25"/>
    <row r="685" ht="11.25" customHeight="1" x14ac:dyDescent="0.25"/>
    <row r="686" ht="11.25" customHeight="1" x14ac:dyDescent="0.25"/>
    <row r="687" ht="11.25" customHeight="1" x14ac:dyDescent="0.25"/>
    <row r="688" ht="11.25" customHeight="1" x14ac:dyDescent="0.25"/>
    <row r="689" ht="11.25" customHeight="1" x14ac:dyDescent="0.25"/>
    <row r="690" ht="11.25" customHeight="1" x14ac:dyDescent="0.25"/>
    <row r="691" ht="11.25" customHeight="1" x14ac:dyDescent="0.25"/>
    <row r="692" ht="11.25" customHeight="1" x14ac:dyDescent="0.25"/>
    <row r="693" ht="11.25" customHeight="1" x14ac:dyDescent="0.25"/>
    <row r="694" ht="11.25" customHeight="1" x14ac:dyDescent="0.25"/>
    <row r="695" ht="11.25" customHeight="1" x14ac:dyDescent="0.25"/>
    <row r="696" ht="11.25" customHeight="1" x14ac:dyDescent="0.25"/>
    <row r="697" ht="11.25" customHeight="1" x14ac:dyDescent="0.25"/>
    <row r="698" ht="11.25" customHeight="1" x14ac:dyDescent="0.25"/>
    <row r="699" ht="11.25" customHeight="1" x14ac:dyDescent="0.25"/>
    <row r="700" ht="11.25" customHeight="1" x14ac:dyDescent="0.25"/>
    <row r="701" ht="11.25" customHeight="1" x14ac:dyDescent="0.25"/>
    <row r="702" ht="11.25" customHeight="1" x14ac:dyDescent="0.25"/>
    <row r="703" ht="11.25" customHeight="1" x14ac:dyDescent="0.25"/>
    <row r="704" ht="11.25" customHeight="1" x14ac:dyDescent="0.25"/>
    <row r="705" ht="11.25" customHeight="1" x14ac:dyDescent="0.25"/>
    <row r="706" ht="11.25" customHeight="1" x14ac:dyDescent="0.25"/>
    <row r="707" ht="11.25" customHeight="1" x14ac:dyDescent="0.25"/>
    <row r="708" ht="11.25" customHeight="1" x14ac:dyDescent="0.25"/>
    <row r="709" ht="11.25" customHeight="1" x14ac:dyDescent="0.25"/>
    <row r="710" ht="11.25" customHeight="1" x14ac:dyDescent="0.25"/>
    <row r="711" ht="11.25" customHeight="1" x14ac:dyDescent="0.25"/>
    <row r="712" ht="11.25" customHeight="1" x14ac:dyDescent="0.25"/>
    <row r="713" ht="11.25" customHeight="1" x14ac:dyDescent="0.25"/>
    <row r="714" ht="11.25" customHeight="1" x14ac:dyDescent="0.25"/>
    <row r="715" ht="11.25" customHeight="1" x14ac:dyDescent="0.25"/>
    <row r="716" ht="11.25" customHeight="1" x14ac:dyDescent="0.25"/>
    <row r="717" ht="11.25" customHeight="1" x14ac:dyDescent="0.25"/>
    <row r="718" ht="11.25" customHeight="1" x14ac:dyDescent="0.25"/>
    <row r="719" ht="11.25" customHeight="1" x14ac:dyDescent="0.25"/>
    <row r="720" ht="11.25" customHeight="1" x14ac:dyDescent="0.25"/>
    <row r="721" ht="11.25" customHeight="1" x14ac:dyDescent="0.25"/>
    <row r="722" ht="11.25" customHeight="1" x14ac:dyDescent="0.25"/>
    <row r="723" ht="11.25" customHeight="1" x14ac:dyDescent="0.25"/>
    <row r="724" ht="11.25" customHeight="1" x14ac:dyDescent="0.25"/>
    <row r="725" ht="11.25" customHeight="1" x14ac:dyDescent="0.25"/>
    <row r="726" ht="11.25" customHeight="1" x14ac:dyDescent="0.25"/>
    <row r="727" ht="11.25" customHeight="1" x14ac:dyDescent="0.25"/>
    <row r="728" ht="11.25" customHeight="1" x14ac:dyDescent="0.25"/>
    <row r="729" ht="11.25" customHeight="1" x14ac:dyDescent="0.25"/>
    <row r="730" ht="11.25" customHeight="1" x14ac:dyDescent="0.25"/>
    <row r="731" ht="11.25" customHeight="1" x14ac:dyDescent="0.25"/>
    <row r="732" ht="11.25" customHeight="1" x14ac:dyDescent="0.25"/>
    <row r="733" ht="11.25" customHeight="1" x14ac:dyDescent="0.25"/>
    <row r="734" ht="11.25" customHeight="1" x14ac:dyDescent="0.25"/>
    <row r="735" ht="11.25" customHeight="1" x14ac:dyDescent="0.25"/>
    <row r="736" ht="11.25" customHeight="1" x14ac:dyDescent="0.25"/>
    <row r="737" ht="11.25" customHeight="1" x14ac:dyDescent="0.25"/>
    <row r="738" ht="11.25" customHeight="1" x14ac:dyDescent="0.25"/>
    <row r="739" ht="11.25" customHeight="1" x14ac:dyDescent="0.25"/>
    <row r="740" ht="11.25" customHeight="1" x14ac:dyDescent="0.25"/>
    <row r="741" ht="11.25" customHeight="1" x14ac:dyDescent="0.25"/>
    <row r="742" ht="11.25" customHeight="1" x14ac:dyDescent="0.25"/>
    <row r="743" ht="11.25" customHeight="1" x14ac:dyDescent="0.25"/>
    <row r="744" ht="11.25" customHeight="1" x14ac:dyDescent="0.25"/>
    <row r="745" ht="11.25" customHeight="1" x14ac:dyDescent="0.25"/>
    <row r="746" ht="11.25" customHeight="1" x14ac:dyDescent="0.25"/>
    <row r="747" ht="11.25" customHeight="1" x14ac:dyDescent="0.25"/>
    <row r="748" ht="11.25" customHeight="1" x14ac:dyDescent="0.25"/>
    <row r="749" ht="11.25" customHeight="1" x14ac:dyDescent="0.25"/>
    <row r="750" ht="11.25" customHeight="1" x14ac:dyDescent="0.25"/>
    <row r="751" ht="11.25" customHeight="1" x14ac:dyDescent="0.25"/>
    <row r="752" ht="11.25" customHeight="1" x14ac:dyDescent="0.25"/>
    <row r="753" ht="11.25" customHeight="1" x14ac:dyDescent="0.25"/>
    <row r="754" ht="11.25" customHeight="1" x14ac:dyDescent="0.25"/>
    <row r="755" ht="11.25" customHeight="1" x14ac:dyDescent="0.25"/>
    <row r="756" ht="11.25" customHeight="1" x14ac:dyDescent="0.25"/>
    <row r="757" ht="11.25" customHeight="1" x14ac:dyDescent="0.25"/>
    <row r="758" ht="11.25" customHeight="1" x14ac:dyDescent="0.25"/>
    <row r="759" ht="11.25" customHeight="1" x14ac:dyDescent="0.25"/>
    <row r="760" ht="11.25" customHeight="1" x14ac:dyDescent="0.25"/>
    <row r="761" ht="11.25" customHeight="1" x14ac:dyDescent="0.25"/>
    <row r="762" ht="11.25" customHeight="1" x14ac:dyDescent="0.25"/>
    <row r="763" ht="11.25" customHeight="1" x14ac:dyDescent="0.25"/>
    <row r="764" ht="11.25" customHeight="1" x14ac:dyDescent="0.25"/>
    <row r="765" ht="11.25" customHeight="1" x14ac:dyDescent="0.25"/>
    <row r="766" ht="11.25" customHeight="1" x14ac:dyDescent="0.25"/>
    <row r="767" ht="11.25" customHeight="1" x14ac:dyDescent="0.25"/>
    <row r="768" ht="11.25" customHeight="1" x14ac:dyDescent="0.25"/>
    <row r="769" ht="11.25" customHeight="1" x14ac:dyDescent="0.25"/>
    <row r="770" ht="11.25" customHeight="1" x14ac:dyDescent="0.25"/>
    <row r="771" ht="11.25" customHeight="1" x14ac:dyDescent="0.25"/>
    <row r="772" ht="11.25" customHeight="1" x14ac:dyDescent="0.25"/>
    <row r="773" ht="11.25" customHeight="1" x14ac:dyDescent="0.25"/>
    <row r="774" ht="11.25" customHeight="1" x14ac:dyDescent="0.25"/>
    <row r="775" ht="11.25" customHeight="1" x14ac:dyDescent="0.25"/>
    <row r="776" ht="11.25" customHeight="1" x14ac:dyDescent="0.25"/>
    <row r="777" ht="11.25" customHeight="1" x14ac:dyDescent="0.25"/>
    <row r="778" ht="11.25" customHeight="1" x14ac:dyDescent="0.25"/>
    <row r="779" ht="11.25" customHeight="1" x14ac:dyDescent="0.25"/>
    <row r="780" ht="11.25" customHeight="1" x14ac:dyDescent="0.25"/>
    <row r="781" ht="11.25" customHeight="1" x14ac:dyDescent="0.25"/>
    <row r="782" ht="11.25" customHeight="1" x14ac:dyDescent="0.25"/>
    <row r="783" ht="11.25" customHeight="1" x14ac:dyDescent="0.25"/>
    <row r="784" ht="11.25" customHeight="1" x14ac:dyDescent="0.25"/>
    <row r="785" ht="11.25" customHeight="1" x14ac:dyDescent="0.25"/>
    <row r="786" ht="11.25" customHeight="1" x14ac:dyDescent="0.25"/>
    <row r="787" ht="11.25" customHeight="1" x14ac:dyDescent="0.25"/>
    <row r="788" ht="11.25" customHeight="1" x14ac:dyDescent="0.25"/>
    <row r="789" ht="11.25" customHeight="1" x14ac:dyDescent="0.25"/>
    <row r="790" ht="11.25" customHeight="1" x14ac:dyDescent="0.25"/>
    <row r="791" ht="11.25" customHeight="1" x14ac:dyDescent="0.25"/>
    <row r="792" ht="11.25" customHeight="1" x14ac:dyDescent="0.25"/>
    <row r="793" ht="11.25" customHeight="1" x14ac:dyDescent="0.25"/>
    <row r="794" ht="11.25" customHeight="1" x14ac:dyDescent="0.25"/>
    <row r="795" ht="11.25" customHeight="1" x14ac:dyDescent="0.25"/>
    <row r="796" ht="11.25" customHeight="1" x14ac:dyDescent="0.25"/>
    <row r="797" ht="11.25" customHeight="1" x14ac:dyDescent="0.25"/>
    <row r="798" ht="11.25" customHeight="1" x14ac:dyDescent="0.25"/>
    <row r="799" ht="11.25" customHeight="1" x14ac:dyDescent="0.25"/>
    <row r="800" ht="11.25" customHeight="1" x14ac:dyDescent="0.25"/>
    <row r="801" ht="11.25" customHeight="1" x14ac:dyDescent="0.25"/>
    <row r="802" ht="11.25" customHeight="1" x14ac:dyDescent="0.25"/>
    <row r="803" ht="11.25" customHeight="1" x14ac:dyDescent="0.25"/>
    <row r="804" ht="11.25" customHeight="1" x14ac:dyDescent="0.25"/>
    <row r="805" ht="11.25" customHeight="1" x14ac:dyDescent="0.25"/>
    <row r="806" ht="11.25" customHeight="1" x14ac:dyDescent="0.25"/>
    <row r="807" ht="11.25" customHeight="1" x14ac:dyDescent="0.25"/>
    <row r="808" ht="11.25" customHeight="1" x14ac:dyDescent="0.25"/>
    <row r="809" ht="11.25" customHeight="1" x14ac:dyDescent="0.25"/>
    <row r="810" ht="11.25" customHeight="1" x14ac:dyDescent="0.25"/>
    <row r="811" ht="11.25" customHeight="1" x14ac:dyDescent="0.25"/>
    <row r="812" ht="11.25" customHeight="1" x14ac:dyDescent="0.25"/>
    <row r="813" ht="11.25" customHeight="1" x14ac:dyDescent="0.25"/>
    <row r="814" ht="11.25" customHeight="1" x14ac:dyDescent="0.25"/>
    <row r="815" ht="11.25" customHeight="1" x14ac:dyDescent="0.25"/>
    <row r="816" ht="11.25" customHeight="1" x14ac:dyDescent="0.25"/>
    <row r="817" ht="11.25" customHeight="1" x14ac:dyDescent="0.25"/>
    <row r="818" ht="11.25" customHeight="1" x14ac:dyDescent="0.25"/>
    <row r="819" ht="11.25" customHeight="1" x14ac:dyDescent="0.25"/>
    <row r="820" ht="11.25" customHeight="1" x14ac:dyDescent="0.25"/>
    <row r="821" ht="11.25" customHeight="1" x14ac:dyDescent="0.25"/>
    <row r="822" ht="11.25" customHeight="1" x14ac:dyDescent="0.25"/>
    <row r="823" ht="11.25" customHeight="1" x14ac:dyDescent="0.25"/>
    <row r="824" ht="11.25" customHeight="1" x14ac:dyDescent="0.25"/>
    <row r="825" ht="11.25" customHeight="1" x14ac:dyDescent="0.25"/>
    <row r="826" ht="11.25" customHeight="1" x14ac:dyDescent="0.25"/>
    <row r="827" ht="11.25" customHeight="1" x14ac:dyDescent="0.25"/>
    <row r="828" ht="11.25" customHeight="1" x14ac:dyDescent="0.25"/>
    <row r="829" ht="11.25" customHeight="1" x14ac:dyDescent="0.25"/>
    <row r="830" ht="11.25" customHeight="1" x14ac:dyDescent="0.25"/>
    <row r="831" ht="11.25" customHeight="1" x14ac:dyDescent="0.25"/>
    <row r="832" ht="11.25" customHeight="1" x14ac:dyDescent="0.25"/>
    <row r="833" ht="11.25" customHeight="1" x14ac:dyDescent="0.25"/>
    <row r="834" ht="11.25" customHeight="1" x14ac:dyDescent="0.25"/>
    <row r="835" ht="11.25" customHeight="1" x14ac:dyDescent="0.25"/>
    <row r="836" ht="11.25" customHeight="1" x14ac:dyDescent="0.25"/>
    <row r="837" ht="11.25" customHeight="1" x14ac:dyDescent="0.25"/>
    <row r="838" ht="11.25" customHeight="1" x14ac:dyDescent="0.25"/>
    <row r="839" ht="11.25" customHeight="1" x14ac:dyDescent="0.25"/>
    <row r="840" ht="11.25" customHeight="1" x14ac:dyDescent="0.25"/>
    <row r="841" ht="11.25" customHeight="1" x14ac:dyDescent="0.25"/>
    <row r="842" ht="11.25" customHeight="1" x14ac:dyDescent="0.25"/>
    <row r="843" ht="11.25" customHeight="1" x14ac:dyDescent="0.25"/>
    <row r="844" ht="11.25" customHeight="1" x14ac:dyDescent="0.25"/>
    <row r="845" ht="11.25" customHeight="1" x14ac:dyDescent="0.25"/>
    <row r="846" ht="11.25" customHeight="1" x14ac:dyDescent="0.25"/>
    <row r="847" ht="11.25" customHeight="1" x14ac:dyDescent="0.25"/>
    <row r="848" ht="11.25" customHeight="1" x14ac:dyDescent="0.25"/>
    <row r="849" ht="11.25" customHeight="1" x14ac:dyDescent="0.25"/>
    <row r="850" ht="11.25" customHeight="1" x14ac:dyDescent="0.25"/>
    <row r="851" ht="11.25" customHeight="1" x14ac:dyDescent="0.25"/>
    <row r="852" ht="11.25" customHeight="1" x14ac:dyDescent="0.25"/>
    <row r="853" ht="11.25" customHeight="1" x14ac:dyDescent="0.25"/>
    <row r="854" ht="11.25" customHeight="1" x14ac:dyDescent="0.25"/>
    <row r="855" ht="11.25" customHeight="1" x14ac:dyDescent="0.25"/>
    <row r="856" ht="11.25" customHeight="1" x14ac:dyDescent="0.25"/>
    <row r="857" ht="11.25" customHeight="1" x14ac:dyDescent="0.25"/>
    <row r="858" ht="11.25" customHeight="1" x14ac:dyDescent="0.25"/>
    <row r="859" ht="11.25" customHeight="1" x14ac:dyDescent="0.25"/>
    <row r="860" ht="11.25" customHeight="1" x14ac:dyDescent="0.25"/>
    <row r="861" ht="11.25" customHeight="1" x14ac:dyDescent="0.25"/>
    <row r="862" ht="11.25" customHeight="1" x14ac:dyDescent="0.25"/>
    <row r="863" ht="11.25" customHeight="1" x14ac:dyDescent="0.25"/>
    <row r="864" ht="11.25" customHeight="1" x14ac:dyDescent="0.25"/>
    <row r="865" ht="11.25" customHeight="1" x14ac:dyDescent="0.25"/>
    <row r="866" ht="11.25" customHeight="1" x14ac:dyDescent="0.25"/>
    <row r="867" ht="11.25" customHeight="1" x14ac:dyDescent="0.25"/>
    <row r="868" ht="11.25" customHeight="1" x14ac:dyDescent="0.25"/>
    <row r="869" ht="11.25" customHeight="1" x14ac:dyDescent="0.25"/>
    <row r="870" ht="11.25" customHeight="1" x14ac:dyDescent="0.25"/>
    <row r="871" ht="11.25" customHeight="1" x14ac:dyDescent="0.25"/>
    <row r="872" ht="11.25" customHeight="1" x14ac:dyDescent="0.25"/>
    <row r="873" ht="11.25" customHeight="1" x14ac:dyDescent="0.25"/>
    <row r="874" ht="11.25" customHeight="1" x14ac:dyDescent="0.25"/>
    <row r="875" ht="11.25" customHeight="1" x14ac:dyDescent="0.25"/>
    <row r="876" ht="11.25" customHeight="1" x14ac:dyDescent="0.25"/>
    <row r="877" ht="11.25" customHeight="1" x14ac:dyDescent="0.25"/>
    <row r="878" ht="11.25" customHeight="1" x14ac:dyDescent="0.25"/>
    <row r="879" ht="11.25" customHeight="1" x14ac:dyDescent="0.25"/>
    <row r="880" ht="11.25" customHeight="1" x14ac:dyDescent="0.25"/>
    <row r="881" ht="11.25" customHeight="1" x14ac:dyDescent="0.25"/>
    <row r="882" ht="11.25" customHeight="1" x14ac:dyDescent="0.25"/>
    <row r="883" ht="11.25" customHeight="1" x14ac:dyDescent="0.25"/>
    <row r="884" ht="11.25" customHeight="1" x14ac:dyDescent="0.25"/>
    <row r="885" ht="11.25" customHeight="1" x14ac:dyDescent="0.25"/>
    <row r="886" ht="11.25" customHeight="1" x14ac:dyDescent="0.25"/>
    <row r="887" ht="11.25" customHeight="1" x14ac:dyDescent="0.25"/>
    <row r="888" ht="11.25" customHeight="1" x14ac:dyDescent="0.25"/>
    <row r="889" ht="11.25" customHeight="1" x14ac:dyDescent="0.25"/>
    <row r="890" ht="11.25" customHeight="1" x14ac:dyDescent="0.25"/>
    <row r="891" ht="11.25" customHeight="1" x14ac:dyDescent="0.25"/>
    <row r="892" ht="11.25" customHeight="1" x14ac:dyDescent="0.25"/>
    <row r="893" ht="11.25" customHeight="1" x14ac:dyDescent="0.25"/>
    <row r="894" ht="11.25" customHeight="1" x14ac:dyDescent="0.25"/>
    <row r="895" ht="11.25" customHeight="1" x14ac:dyDescent="0.25"/>
    <row r="896" ht="11.25" customHeight="1" x14ac:dyDescent="0.25"/>
    <row r="897" ht="11.25" customHeight="1" x14ac:dyDescent="0.25"/>
    <row r="898" ht="11.25" customHeight="1" x14ac:dyDescent="0.25"/>
    <row r="899" ht="11.25" customHeight="1" x14ac:dyDescent="0.25"/>
    <row r="900" ht="11.25" customHeight="1" x14ac:dyDescent="0.25"/>
    <row r="901" ht="11.25" customHeight="1" x14ac:dyDescent="0.25"/>
    <row r="902" ht="11.25" customHeight="1" x14ac:dyDescent="0.25"/>
    <row r="903" ht="11.25" customHeight="1" x14ac:dyDescent="0.25"/>
    <row r="904" ht="11.25" customHeight="1" x14ac:dyDescent="0.25"/>
    <row r="905" ht="11.25" customHeight="1" x14ac:dyDescent="0.25"/>
    <row r="906" ht="11.25" customHeight="1" x14ac:dyDescent="0.25"/>
    <row r="907" ht="11.25" customHeight="1" x14ac:dyDescent="0.25"/>
    <row r="908" ht="11.25" customHeight="1" x14ac:dyDescent="0.25"/>
    <row r="909" ht="11.25" customHeight="1" x14ac:dyDescent="0.25"/>
    <row r="910" ht="11.25" customHeight="1" x14ac:dyDescent="0.25"/>
    <row r="911" ht="11.25" customHeight="1" x14ac:dyDescent="0.25"/>
    <row r="912" ht="11.25" customHeight="1" x14ac:dyDescent="0.25"/>
    <row r="913" ht="11.25" customHeight="1" x14ac:dyDescent="0.25"/>
    <row r="914" ht="11.25" customHeight="1" x14ac:dyDescent="0.25"/>
    <row r="915" ht="11.25" customHeight="1" x14ac:dyDescent="0.25"/>
    <row r="916" ht="11.25" customHeight="1" x14ac:dyDescent="0.25"/>
    <row r="917" ht="11.25" customHeight="1" x14ac:dyDescent="0.25"/>
    <row r="918" ht="11.25" customHeight="1" x14ac:dyDescent="0.25"/>
    <row r="919" ht="11.25" customHeight="1" x14ac:dyDescent="0.25"/>
    <row r="920" ht="11.25" customHeight="1" x14ac:dyDescent="0.25"/>
    <row r="921" ht="11.25" customHeight="1" x14ac:dyDescent="0.25"/>
    <row r="922" ht="11.25" customHeight="1" x14ac:dyDescent="0.25"/>
    <row r="923" ht="11.25" customHeight="1" x14ac:dyDescent="0.25"/>
    <row r="924" ht="11.25" customHeight="1" x14ac:dyDescent="0.25"/>
    <row r="925" ht="11.25" customHeight="1" x14ac:dyDescent="0.25"/>
    <row r="926" ht="11.25" customHeight="1" x14ac:dyDescent="0.25"/>
    <row r="927" ht="11.25" customHeight="1" x14ac:dyDescent="0.25"/>
    <row r="928" ht="11.25" customHeight="1" x14ac:dyDescent="0.25"/>
    <row r="929" ht="11.25" customHeight="1" x14ac:dyDescent="0.25"/>
    <row r="930" ht="11.25" customHeight="1" x14ac:dyDescent="0.25"/>
    <row r="931" ht="11.25" customHeight="1" x14ac:dyDescent="0.25"/>
    <row r="932" ht="11.25" customHeight="1" x14ac:dyDescent="0.25"/>
    <row r="933" ht="11.25" customHeight="1" x14ac:dyDescent="0.25"/>
    <row r="934" ht="11.25" customHeight="1" x14ac:dyDescent="0.25"/>
    <row r="935" ht="11.25" customHeight="1" x14ac:dyDescent="0.25"/>
    <row r="936" ht="11.25" customHeight="1" x14ac:dyDescent="0.25"/>
    <row r="937" ht="11.25" customHeight="1" x14ac:dyDescent="0.25"/>
    <row r="938" ht="11.25" customHeight="1" x14ac:dyDescent="0.25"/>
    <row r="939" ht="11.25" customHeight="1" x14ac:dyDescent="0.25"/>
    <row r="940" ht="11.25" customHeight="1" x14ac:dyDescent="0.25"/>
    <row r="941" ht="11.25" customHeight="1" x14ac:dyDescent="0.25"/>
    <row r="942" ht="11.25" customHeight="1" x14ac:dyDescent="0.25"/>
    <row r="943" ht="11.25" customHeight="1" x14ac:dyDescent="0.25"/>
    <row r="944" ht="11.25" customHeight="1" x14ac:dyDescent="0.25"/>
    <row r="945" ht="11.25" customHeight="1" x14ac:dyDescent="0.25"/>
    <row r="946" ht="11.25" customHeight="1" x14ac:dyDescent="0.25"/>
    <row r="947" ht="11.25" customHeight="1" x14ac:dyDescent="0.25"/>
    <row r="948" ht="11.25" customHeight="1" x14ac:dyDescent="0.25"/>
    <row r="949" ht="11.25" customHeight="1" x14ac:dyDescent="0.25"/>
    <row r="950" ht="11.25" customHeight="1" x14ac:dyDescent="0.25"/>
    <row r="951" ht="11.25" customHeight="1" x14ac:dyDescent="0.25"/>
    <row r="952" ht="11.25" customHeight="1" x14ac:dyDescent="0.25"/>
    <row r="953" ht="11.25" customHeight="1" x14ac:dyDescent="0.25"/>
    <row r="954" ht="11.25" customHeight="1" x14ac:dyDescent="0.25"/>
    <row r="955" ht="11.25" customHeight="1" x14ac:dyDescent="0.25"/>
    <row r="956" ht="11.25" customHeight="1" x14ac:dyDescent="0.25"/>
    <row r="957" ht="11.25" customHeight="1" x14ac:dyDescent="0.25"/>
    <row r="958" ht="11.25" customHeight="1" x14ac:dyDescent="0.25"/>
    <row r="959" ht="11.25" customHeight="1" x14ac:dyDescent="0.25"/>
    <row r="960" ht="11.25" customHeight="1" x14ac:dyDescent="0.25"/>
    <row r="961" ht="11.25" customHeight="1" x14ac:dyDescent="0.25"/>
    <row r="962" ht="11.25" customHeight="1" x14ac:dyDescent="0.25"/>
    <row r="963" ht="11.25" customHeight="1" x14ac:dyDescent="0.25"/>
    <row r="964" ht="11.25" customHeight="1" x14ac:dyDescent="0.25"/>
    <row r="965" ht="11.25" customHeight="1" x14ac:dyDescent="0.25"/>
    <row r="966" ht="11.25" customHeight="1" x14ac:dyDescent="0.25"/>
    <row r="967" ht="11.25" customHeight="1" x14ac:dyDescent="0.25"/>
    <row r="968" ht="11.25" customHeight="1" x14ac:dyDescent="0.25"/>
    <row r="969" ht="11.25" customHeight="1" x14ac:dyDescent="0.25"/>
    <row r="970" ht="11.25" customHeight="1" x14ac:dyDescent="0.25"/>
    <row r="971" ht="11.25" customHeight="1" x14ac:dyDescent="0.25"/>
    <row r="972" ht="11.25" customHeight="1" x14ac:dyDescent="0.25"/>
    <row r="973" ht="11.25" customHeight="1" x14ac:dyDescent="0.25"/>
    <row r="974" ht="11.25" customHeight="1" x14ac:dyDescent="0.25"/>
    <row r="975" ht="11.25" customHeight="1" x14ac:dyDescent="0.25"/>
    <row r="976" ht="11.25" customHeight="1" x14ac:dyDescent="0.25"/>
    <row r="977" ht="11.25" customHeight="1" x14ac:dyDescent="0.25"/>
    <row r="978" ht="11.25" customHeight="1" x14ac:dyDescent="0.25"/>
    <row r="979" ht="11.25" customHeight="1" x14ac:dyDescent="0.25"/>
    <row r="980" ht="11.25" customHeight="1" x14ac:dyDescent="0.25"/>
    <row r="981" ht="11.25" customHeight="1" x14ac:dyDescent="0.25"/>
    <row r="982" ht="11.25" customHeight="1" x14ac:dyDescent="0.25"/>
    <row r="983" ht="11.25" customHeight="1" x14ac:dyDescent="0.25"/>
    <row r="984" ht="11.25" customHeight="1" x14ac:dyDescent="0.25"/>
    <row r="985" ht="11.25" customHeight="1" x14ac:dyDescent="0.25"/>
    <row r="986" ht="11.25" customHeight="1" x14ac:dyDescent="0.25"/>
    <row r="987" ht="11.25" customHeight="1" x14ac:dyDescent="0.25"/>
    <row r="988" ht="11.25" customHeight="1" x14ac:dyDescent="0.25"/>
    <row r="989" ht="11.25" customHeight="1" x14ac:dyDescent="0.25"/>
    <row r="990" ht="11.25" customHeight="1" x14ac:dyDescent="0.25"/>
    <row r="991" ht="11.25" customHeight="1" x14ac:dyDescent="0.25"/>
    <row r="992" ht="11.25" customHeight="1" x14ac:dyDescent="0.25"/>
    <row r="993" ht="11.25" customHeight="1" x14ac:dyDescent="0.25"/>
    <row r="994" ht="11.25" customHeight="1" x14ac:dyDescent="0.25"/>
    <row r="995" ht="11.25" customHeight="1" x14ac:dyDescent="0.25"/>
    <row r="996" ht="11.25" customHeight="1" x14ac:dyDescent="0.25"/>
    <row r="997" ht="11.25" customHeight="1" x14ac:dyDescent="0.25"/>
    <row r="998" ht="11.25" customHeight="1" x14ac:dyDescent="0.25"/>
    <row r="999" ht="11.25" customHeight="1" x14ac:dyDescent="0.25"/>
    <row r="1000" ht="11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SDG Charter Begroting jaar 2</vt:lpstr>
      <vt:lpstr>In-kind bijdragen</vt:lpstr>
      <vt:lpstr>Sheet1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Oosterman, Maresa</dc:creator>
  <cp:lastModifiedBy>Oosterman, Maresa</cp:lastModifiedBy>
  <dcterms:created xsi:type="dcterms:W3CDTF">2019-04-23T08:26:18Z</dcterms:created>
  <dcterms:modified xsi:type="dcterms:W3CDTF">2019-05-31T11:42:48Z</dcterms:modified>
</cp:coreProperties>
</file>